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0" windowWidth="15195" windowHeight="8190" activeTab="0"/>
  </bookViews>
  <sheets>
    <sheet name="DV Combined Worksheet 09wy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<sst xmlns="http://schemas.openxmlformats.org/spreadsheetml/2006/main" count="74" uniqueCount="30">
  <si>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Day</t>
  </si>
  <si>
    <t>OCT</t>
  </si>
  <si>
    <t>NOV</t>
  </si>
  <si>
    <t>DEC</t>
  </si>
  <si>
    <t>JAN</t>
  </si>
  <si>
    <t>-------------</t>
  </si>
  <si>
    <t>---------</t>
  </si>
  <si>
    <t>------------</t>
  </si>
  <si>
    <t>----------</t>
  </si>
  <si>
    <t>TOTAL</t>
  </si>
  <si>
    <t>MEAN</t>
  </si>
  <si>
    <t>MAX</t>
  </si>
  <si>
    <t>MIN</t>
  </si>
  <si>
    <t>AC-FT</t>
  </si>
  <si>
    <t>*</t>
  </si>
  <si>
    <t>DAILY MEAN DISCHARGE OF TENMILE CREEK</t>
  </si>
  <si>
    <t>DAILY MEAN DISCHARGE OF EEL CREEK</t>
  </si>
  <si>
    <t>* = missing record</t>
  </si>
  <si>
    <t>FEB</t>
  </si>
  <si>
    <t>MAR</t>
  </si>
  <si>
    <t>APR</t>
  </si>
  <si>
    <t>MAY</t>
  </si>
  <si>
    <t>JUN</t>
  </si>
  <si>
    <t>JUL</t>
  </si>
  <si>
    <t>DAILY MEAN DISCHARGE OF TENMILE AND EEL CREEK NEAR LAKESIDE, OR</t>
  </si>
  <si>
    <t xml:space="preserve"> COMBINED DISCHARGE</t>
  </si>
  <si>
    <t>AUG</t>
  </si>
  <si>
    <t>SEP</t>
  </si>
  <si>
    <t>2010WY</t>
  </si>
  <si>
    <t>------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</si>
</sst>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N46"/>
  <sheetViews>
    <sheetView tabSelected="1" zoomScalePageLayoutView="0" workbookViewId="0" topLeftCell="M1">
      <selection activeCell="AA8" sqref="AA8:AA20"/>
    </sheetView>
  </sheetViews>
  <sheetFormatPr defaultColWidth="9.140625" defaultRowHeight="12.75"/>
  <cols>
    <col min="1" max="1" width="10.7109375" style="0" customWidth="1"/>
    <col min="2" max="2" width="10.7109375" style="2" customWidth="1"/>
    <col min="3" max="12" width="10.7109375" style="0" customWidth="1"/>
    <col min="38" max="40" width="9.140625" style="2" customWidth="1"/>
  </cols>
  <sheetData>
    <row r="3" ht="12.75">
      <c r="A3" t="s">
        <v>24</v>
      </c>
    </row>
    <row r="4" spans="4:32" ht="12.75">
      <c r="D4" t="s">
        <v>25</v>
      </c>
      <c r="E4" s="2"/>
      <c r="H4" t="s">
        <v>28</v>
      </c>
      <c r="T4" t="s">
        <v>15</v>
      </c>
      <c r="AF4" t="s">
        <v>16</v>
      </c>
    </row>
    <row r="5" spans="22:33" ht="12.75">
      <c r="V5">
        <v>14323200</v>
      </c>
      <c r="AG5">
        <v>14323300</v>
      </c>
    </row>
    <row r="6" spans="1:40" s="3" customFormat="1" ht="12.75">
      <c r="A6" s="3" t="s">
        <v>0</v>
      </c>
      <c r="B6" s="4" t="s">
        <v>1</v>
      </c>
      <c r="C6" s="3" t="s">
        <v>2</v>
      </c>
      <c r="D6" s="3" t="s">
        <v>3</v>
      </c>
      <c r="E6" s="3" t="s">
        <v>4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26</v>
      </c>
      <c r="M6" s="3" t="s">
        <v>27</v>
      </c>
      <c r="O6" s="3" t="s">
        <v>0</v>
      </c>
      <c r="P6" s="3" t="s">
        <v>1</v>
      </c>
      <c r="Q6" s="3" t="s">
        <v>2</v>
      </c>
      <c r="R6" s="3" t="s">
        <v>3</v>
      </c>
      <c r="S6" s="3" t="s">
        <v>4</v>
      </c>
      <c r="T6" s="3" t="s">
        <v>18</v>
      </c>
      <c r="U6" s="3" t="s">
        <v>19</v>
      </c>
      <c r="V6" s="3" t="s">
        <v>20</v>
      </c>
      <c r="W6" s="3" t="s">
        <v>21</v>
      </c>
      <c r="X6" s="3" t="s">
        <v>22</v>
      </c>
      <c r="Y6" s="3" t="s">
        <v>23</v>
      </c>
      <c r="Z6" s="3" t="s">
        <v>26</v>
      </c>
      <c r="AA6" s="3" t="s">
        <v>27</v>
      </c>
      <c r="AB6" s="3" t="s">
        <v>0</v>
      </c>
      <c r="AC6" s="3" t="s">
        <v>1</v>
      </c>
      <c r="AD6" s="3" t="s">
        <v>2</v>
      </c>
      <c r="AE6" s="3" t="s">
        <v>3</v>
      </c>
      <c r="AF6" s="3" t="s">
        <v>4</v>
      </c>
      <c r="AG6" s="3" t="s">
        <v>18</v>
      </c>
      <c r="AH6" s="3" t="s">
        <v>19</v>
      </c>
      <c r="AI6" s="3" t="s">
        <v>20</v>
      </c>
      <c r="AJ6" s="3" t="s">
        <v>21</v>
      </c>
      <c r="AK6" s="3" t="s">
        <v>22</v>
      </c>
      <c r="AL6" s="4" t="s">
        <v>23</v>
      </c>
      <c r="AM6" s="4" t="s">
        <v>26</v>
      </c>
      <c r="AN6" s="4" t="s">
        <v>27</v>
      </c>
    </row>
    <row r="7" spans="1:32" ht="12.75">
      <c r="A7" t="s">
        <v>5</v>
      </c>
      <c r="B7" s="2" t="s">
        <v>6</v>
      </c>
      <c r="C7" t="s">
        <v>6</v>
      </c>
      <c r="D7" t="s">
        <v>6</v>
      </c>
      <c r="E7" t="s">
        <v>7</v>
      </c>
      <c r="O7" t="s">
        <v>5</v>
      </c>
      <c r="P7" t="s">
        <v>6</v>
      </c>
      <c r="Q7" t="s">
        <v>6</v>
      </c>
      <c r="R7" t="s">
        <v>6</v>
      </c>
      <c r="S7" t="s">
        <v>7</v>
      </c>
      <c r="AB7" t="s">
        <v>5</v>
      </c>
      <c r="AC7" t="s">
        <v>6</v>
      </c>
      <c r="AD7" t="s">
        <v>8</v>
      </c>
      <c r="AE7" t="s">
        <v>8</v>
      </c>
      <c r="AF7" t="s">
        <v>8</v>
      </c>
    </row>
    <row r="8" spans="1:40" ht="12.75">
      <c r="A8">
        <v>1</v>
      </c>
      <c r="B8" s="5">
        <f>P8+AC8</f>
        <v>11.4</v>
      </c>
      <c r="C8" s="5">
        <f>Q8+AD8</f>
        <v>64</v>
      </c>
      <c r="D8" s="5">
        <f aca="true" t="shared" si="0" ref="D8:M12">R8+AE8</f>
        <v>397</v>
      </c>
      <c r="E8" s="5">
        <f t="shared" si="0"/>
        <v>499</v>
      </c>
      <c r="F8" s="5">
        <f t="shared" si="0"/>
        <v>519</v>
      </c>
      <c r="G8" s="5">
        <f t="shared" si="0"/>
        <v>529</v>
      </c>
      <c r="H8" s="5">
        <f t="shared" si="0"/>
        <v>1182</v>
      </c>
      <c r="I8" s="5">
        <f t="shared" si="0"/>
        <v>699</v>
      </c>
      <c r="J8" s="5">
        <f t="shared" si="0"/>
        <v>361</v>
      </c>
      <c r="K8" s="5">
        <f t="shared" si="0"/>
        <v>247</v>
      </c>
      <c r="L8" s="5">
        <f t="shared" si="0"/>
        <v>72.1</v>
      </c>
      <c r="M8" s="5">
        <f t="shared" si="0"/>
        <v>37.9</v>
      </c>
      <c r="N8" s="5"/>
      <c r="O8">
        <v>1</v>
      </c>
      <c r="P8" s="5">
        <v>8</v>
      </c>
      <c r="Q8">
        <v>53</v>
      </c>
      <c r="R8">
        <v>355</v>
      </c>
      <c r="S8">
        <v>459</v>
      </c>
      <c r="T8">
        <v>480</v>
      </c>
      <c r="U8">
        <v>476</v>
      </c>
      <c r="V8" s="1">
        <v>1070</v>
      </c>
      <c r="W8">
        <v>629</v>
      </c>
      <c r="X8">
        <v>316</v>
      </c>
      <c r="Y8">
        <v>229</v>
      </c>
      <c r="Z8">
        <v>63</v>
      </c>
      <c r="AA8">
        <v>33</v>
      </c>
      <c r="AB8">
        <v>1</v>
      </c>
      <c r="AC8">
        <v>3.4</v>
      </c>
      <c r="AD8">
        <v>11</v>
      </c>
      <c r="AE8">
        <v>42</v>
      </c>
      <c r="AF8">
        <v>40</v>
      </c>
      <c r="AG8">
        <v>39</v>
      </c>
      <c r="AH8">
        <v>53</v>
      </c>
      <c r="AI8">
        <v>112</v>
      </c>
      <c r="AJ8">
        <v>70</v>
      </c>
      <c r="AK8">
        <v>45</v>
      </c>
      <c r="AL8">
        <v>18</v>
      </c>
      <c r="AM8" s="2">
        <v>9.1</v>
      </c>
      <c r="AN8" s="2">
        <v>4.9</v>
      </c>
    </row>
    <row r="9" spans="1:40" ht="12.75">
      <c r="A9">
        <v>2</v>
      </c>
      <c r="B9" s="5">
        <f aca="true" t="shared" si="1" ref="B9:B38">P9+AC9</f>
        <v>10.0092</v>
      </c>
      <c r="C9" s="5">
        <f>Q9+AD9</f>
        <v>55.5</v>
      </c>
      <c r="D9" s="5">
        <f t="shared" si="0"/>
        <v>375</v>
      </c>
      <c r="E9" s="5">
        <f t="shared" si="0"/>
        <v>562</v>
      </c>
      <c r="F9" s="5">
        <f t="shared" si="0"/>
        <v>505</v>
      </c>
      <c r="G9" s="5">
        <f t="shared" si="0"/>
        <v>525</v>
      </c>
      <c r="H9" s="5">
        <f t="shared" si="0"/>
        <v>1122</v>
      </c>
      <c r="I9" s="5">
        <f t="shared" si="0"/>
        <v>666</v>
      </c>
      <c r="J9" s="5">
        <f t="shared" si="0"/>
        <v>413</v>
      </c>
      <c r="K9" s="5">
        <f t="shared" si="0"/>
        <v>243</v>
      </c>
      <c r="L9" s="5">
        <f t="shared" si="0"/>
        <v>69.7</v>
      </c>
      <c r="M9" s="5">
        <f t="shared" si="0"/>
        <v>38.9</v>
      </c>
      <c r="N9" s="5"/>
      <c r="O9">
        <v>2</v>
      </c>
      <c r="P9" s="5">
        <v>6.9092</v>
      </c>
      <c r="Q9">
        <v>46</v>
      </c>
      <c r="R9">
        <v>337</v>
      </c>
      <c r="S9">
        <v>516</v>
      </c>
      <c r="T9">
        <v>465</v>
      </c>
      <c r="U9">
        <v>480</v>
      </c>
      <c r="V9" s="1">
        <v>1020</v>
      </c>
      <c r="W9">
        <v>602</v>
      </c>
      <c r="X9">
        <v>358</v>
      </c>
      <c r="Y9">
        <v>225</v>
      </c>
      <c r="Z9">
        <v>61</v>
      </c>
      <c r="AA9">
        <v>34</v>
      </c>
      <c r="AB9">
        <v>2</v>
      </c>
      <c r="AC9">
        <v>3.1</v>
      </c>
      <c r="AD9">
        <v>9.5</v>
      </c>
      <c r="AE9">
        <v>38</v>
      </c>
      <c r="AF9">
        <v>46</v>
      </c>
      <c r="AG9">
        <v>40</v>
      </c>
      <c r="AH9">
        <v>45</v>
      </c>
      <c r="AI9">
        <v>102</v>
      </c>
      <c r="AJ9">
        <v>64</v>
      </c>
      <c r="AK9">
        <v>55</v>
      </c>
      <c r="AL9">
        <v>18</v>
      </c>
      <c r="AM9" s="2">
        <v>8.7</v>
      </c>
      <c r="AN9" s="2">
        <v>4.9</v>
      </c>
    </row>
    <row r="10" spans="1:40" ht="12.75">
      <c r="A10">
        <v>3</v>
      </c>
      <c r="B10" s="5">
        <f t="shared" si="1"/>
        <v>10.2</v>
      </c>
      <c r="C10" s="5">
        <f>Q10+AD10</f>
        <v>52.5</v>
      </c>
      <c r="D10" s="5">
        <f t="shared" si="0"/>
        <v>363</v>
      </c>
      <c r="E10" s="5">
        <f t="shared" si="0"/>
        <v>533</v>
      </c>
      <c r="F10" s="5">
        <f t="shared" si="0"/>
        <v>481</v>
      </c>
      <c r="G10" s="5">
        <f t="shared" si="0"/>
        <v>514</v>
      </c>
      <c r="H10" s="5">
        <f t="shared" si="0"/>
        <v>1068</v>
      </c>
      <c r="I10" s="5">
        <f t="shared" si="0"/>
        <v>643</v>
      </c>
      <c r="J10" s="5">
        <f t="shared" si="0"/>
        <v>582</v>
      </c>
      <c r="K10" s="5">
        <f t="shared" si="0"/>
        <v>238</v>
      </c>
      <c r="L10" s="5">
        <f t="shared" si="0"/>
        <v>67.4</v>
      </c>
      <c r="M10" s="5">
        <f t="shared" si="0"/>
        <v>37.1</v>
      </c>
      <c r="N10" s="5"/>
      <c r="O10">
        <v>3</v>
      </c>
      <c r="P10" s="5">
        <v>7</v>
      </c>
      <c r="Q10">
        <v>44</v>
      </c>
      <c r="R10">
        <v>330</v>
      </c>
      <c r="S10">
        <v>493</v>
      </c>
      <c r="T10">
        <v>446</v>
      </c>
      <c r="U10">
        <v>457</v>
      </c>
      <c r="V10">
        <v>975</v>
      </c>
      <c r="W10">
        <v>582</v>
      </c>
      <c r="X10">
        <v>511</v>
      </c>
      <c r="Y10">
        <v>220</v>
      </c>
      <c r="Z10">
        <v>59</v>
      </c>
      <c r="AA10">
        <v>32</v>
      </c>
      <c r="AB10">
        <v>3</v>
      </c>
      <c r="AC10">
        <v>3.2</v>
      </c>
      <c r="AD10">
        <v>8.5</v>
      </c>
      <c r="AE10">
        <v>33</v>
      </c>
      <c r="AF10">
        <v>40</v>
      </c>
      <c r="AG10">
        <v>35</v>
      </c>
      <c r="AH10">
        <v>57</v>
      </c>
      <c r="AI10">
        <v>93</v>
      </c>
      <c r="AJ10">
        <v>61</v>
      </c>
      <c r="AK10">
        <v>71</v>
      </c>
      <c r="AL10">
        <v>18</v>
      </c>
      <c r="AM10" s="2">
        <v>8.4</v>
      </c>
      <c r="AN10" s="2">
        <v>5.1</v>
      </c>
    </row>
    <row r="11" spans="1:40" ht="12.75">
      <c r="A11">
        <v>4</v>
      </c>
      <c r="B11" s="5">
        <f t="shared" si="1"/>
        <v>11.7721</v>
      </c>
      <c r="C11" s="5">
        <f>Q11+AD11</f>
        <v>52.9</v>
      </c>
      <c r="D11" s="5">
        <f t="shared" si="0"/>
        <v>326</v>
      </c>
      <c r="E11" s="5">
        <f t="shared" si="0"/>
        <v>500</v>
      </c>
      <c r="F11" s="5">
        <f t="shared" si="0"/>
        <v>468</v>
      </c>
      <c r="G11" s="5">
        <f t="shared" si="0"/>
        <v>490</v>
      </c>
      <c r="H11" s="5">
        <f t="shared" si="0"/>
        <v>1002</v>
      </c>
      <c r="I11" s="5">
        <f t="shared" si="0"/>
        <v>629</v>
      </c>
      <c r="J11" s="5">
        <f t="shared" si="0"/>
        <v>756</v>
      </c>
      <c r="K11" s="5">
        <f t="shared" si="0"/>
        <v>232</v>
      </c>
      <c r="L11" s="5">
        <f t="shared" si="0"/>
        <v>65</v>
      </c>
      <c r="M11" s="5">
        <f t="shared" si="0"/>
        <v>37.2</v>
      </c>
      <c r="N11" s="5"/>
      <c r="O11">
        <v>4</v>
      </c>
      <c r="P11" s="5">
        <v>8.6721</v>
      </c>
      <c r="Q11">
        <v>45</v>
      </c>
      <c r="R11">
        <v>301</v>
      </c>
      <c r="S11">
        <v>465</v>
      </c>
      <c r="T11">
        <v>435</v>
      </c>
      <c r="U11">
        <v>432</v>
      </c>
      <c r="V11">
        <v>916</v>
      </c>
      <c r="W11">
        <v>569</v>
      </c>
      <c r="X11">
        <v>661</v>
      </c>
      <c r="Y11">
        <v>215</v>
      </c>
      <c r="Z11">
        <v>57</v>
      </c>
      <c r="AA11">
        <v>32</v>
      </c>
      <c r="AB11">
        <v>4</v>
      </c>
      <c r="AC11">
        <v>3.1</v>
      </c>
      <c r="AD11">
        <v>7.9</v>
      </c>
      <c r="AE11">
        <v>25</v>
      </c>
      <c r="AF11">
        <v>35</v>
      </c>
      <c r="AG11">
        <v>33</v>
      </c>
      <c r="AH11">
        <v>58</v>
      </c>
      <c r="AI11">
        <v>86</v>
      </c>
      <c r="AJ11">
        <v>60</v>
      </c>
      <c r="AK11">
        <v>95</v>
      </c>
      <c r="AL11">
        <v>17</v>
      </c>
      <c r="AM11" s="2">
        <v>8</v>
      </c>
      <c r="AN11" s="2">
        <v>5.2</v>
      </c>
    </row>
    <row r="12" spans="1:40" ht="12.75">
      <c r="A12">
        <v>5</v>
      </c>
      <c r="B12" s="5">
        <f t="shared" si="1"/>
        <v>23.157999999999998</v>
      </c>
      <c r="C12" s="5">
        <f>Q12+AD12</f>
        <v>74</v>
      </c>
      <c r="D12" s="5">
        <f t="shared" si="0"/>
        <v>300</v>
      </c>
      <c r="E12" s="5">
        <f t="shared" si="0"/>
        <v>461</v>
      </c>
      <c r="F12" s="5">
        <f t="shared" si="0"/>
        <v>480</v>
      </c>
      <c r="G12" s="5">
        <f t="shared" si="0"/>
        <v>450</v>
      </c>
      <c r="H12" s="5">
        <f t="shared" si="0"/>
        <v>964</v>
      </c>
      <c r="I12" s="5">
        <f t="shared" si="0"/>
        <v>603</v>
      </c>
      <c r="J12" s="5">
        <f t="shared" si="0"/>
        <v>895</v>
      </c>
      <c r="K12" s="5">
        <f t="shared" si="0"/>
        <v>226</v>
      </c>
      <c r="L12" s="5">
        <f t="shared" si="0"/>
        <v>62.6</v>
      </c>
      <c r="M12" s="5">
        <f t="shared" si="0"/>
        <v>37.3</v>
      </c>
      <c r="N12" s="5"/>
      <c r="O12">
        <v>5</v>
      </c>
      <c r="P12" s="5">
        <v>19.958</v>
      </c>
      <c r="Q12">
        <v>66</v>
      </c>
      <c r="R12">
        <v>279</v>
      </c>
      <c r="S12">
        <v>435</v>
      </c>
      <c r="T12">
        <v>443</v>
      </c>
      <c r="U12">
        <v>401</v>
      </c>
      <c r="V12">
        <v>881</v>
      </c>
      <c r="W12">
        <v>546</v>
      </c>
      <c r="X12">
        <v>791</v>
      </c>
      <c r="Y12">
        <v>210</v>
      </c>
      <c r="Z12">
        <v>55</v>
      </c>
      <c r="AA12">
        <v>32</v>
      </c>
      <c r="AB12">
        <v>5</v>
      </c>
      <c r="AC12">
        <v>3.2</v>
      </c>
      <c r="AD12">
        <v>8</v>
      </c>
      <c r="AE12">
        <v>21</v>
      </c>
      <c r="AF12">
        <v>26</v>
      </c>
      <c r="AG12">
        <v>37</v>
      </c>
      <c r="AH12">
        <v>49</v>
      </c>
      <c r="AI12">
        <v>83</v>
      </c>
      <c r="AJ12">
        <v>57</v>
      </c>
      <c r="AK12">
        <v>104</v>
      </c>
      <c r="AL12">
        <v>16</v>
      </c>
      <c r="AM12" s="2">
        <v>7.6</v>
      </c>
      <c r="AN12" s="2">
        <v>5.3</v>
      </c>
    </row>
    <row r="13" spans="1:40" ht="12.75">
      <c r="A13">
        <v>6</v>
      </c>
      <c r="B13" s="5">
        <f t="shared" si="1"/>
        <v>25.291999999999998</v>
      </c>
      <c r="C13" s="5">
        <f aca="true" t="shared" si="2" ref="C13:K15">Q13+AD13</f>
        <v>168</v>
      </c>
      <c r="D13" s="5">
        <f t="shared" si="2"/>
        <v>278</v>
      </c>
      <c r="E13" s="5">
        <f t="shared" si="2"/>
        <v>532</v>
      </c>
      <c r="F13" s="5">
        <f t="shared" si="2"/>
        <v>474</v>
      </c>
      <c r="G13" s="5">
        <f t="shared" si="2"/>
        <v>424</v>
      </c>
      <c r="H13" s="5">
        <f t="shared" si="2"/>
        <v>998</v>
      </c>
      <c r="I13" s="5">
        <f t="shared" si="2"/>
        <v>572</v>
      </c>
      <c r="J13" s="5">
        <f t="shared" si="2"/>
        <v>891</v>
      </c>
      <c r="K13" s="5">
        <f t="shared" si="2"/>
        <v>217</v>
      </c>
      <c r="L13" s="5">
        <f aca="true" t="shared" si="3" ref="L13:M17">Z13+AM13</f>
        <v>60.3</v>
      </c>
      <c r="M13" s="5">
        <f t="shared" si="3"/>
        <v>38.2</v>
      </c>
      <c r="N13" s="5"/>
      <c r="O13">
        <v>6</v>
      </c>
      <c r="P13" s="5">
        <v>22.392</v>
      </c>
      <c r="Q13">
        <v>153</v>
      </c>
      <c r="R13">
        <v>261</v>
      </c>
      <c r="S13">
        <v>479</v>
      </c>
      <c r="T13">
        <v>437</v>
      </c>
      <c r="U13">
        <v>378</v>
      </c>
      <c r="V13">
        <v>914</v>
      </c>
      <c r="W13">
        <v>518</v>
      </c>
      <c r="X13">
        <v>794</v>
      </c>
      <c r="Y13">
        <v>202</v>
      </c>
      <c r="Z13">
        <v>53</v>
      </c>
      <c r="AA13">
        <v>33</v>
      </c>
      <c r="AB13">
        <v>6</v>
      </c>
      <c r="AC13">
        <v>2.9</v>
      </c>
      <c r="AD13">
        <v>15</v>
      </c>
      <c r="AE13">
        <v>17</v>
      </c>
      <c r="AF13">
        <v>53</v>
      </c>
      <c r="AG13">
        <v>37</v>
      </c>
      <c r="AH13">
        <v>46</v>
      </c>
      <c r="AI13">
        <v>84</v>
      </c>
      <c r="AJ13">
        <v>54</v>
      </c>
      <c r="AK13">
        <v>97</v>
      </c>
      <c r="AL13">
        <v>15</v>
      </c>
      <c r="AM13" s="2">
        <v>7.3</v>
      </c>
      <c r="AN13" s="2">
        <v>5.2</v>
      </c>
    </row>
    <row r="14" spans="1:40" ht="12.75">
      <c r="A14">
        <v>7</v>
      </c>
      <c r="B14" s="5">
        <f t="shared" si="1"/>
        <v>13.631</v>
      </c>
      <c r="C14" s="5">
        <f t="shared" si="2"/>
        <v>217</v>
      </c>
      <c r="D14" s="5">
        <f t="shared" si="2"/>
        <v>260</v>
      </c>
      <c r="E14" s="5">
        <f t="shared" si="2"/>
        <v>574</v>
      </c>
      <c r="F14" s="5">
        <f t="shared" si="2"/>
        <v>453</v>
      </c>
      <c r="G14" s="5">
        <f t="shared" si="2"/>
        <v>395</v>
      </c>
      <c r="H14" s="5">
        <f t="shared" si="2"/>
        <v>983</v>
      </c>
      <c r="I14" s="5">
        <f t="shared" si="2"/>
        <v>540</v>
      </c>
      <c r="J14" s="5">
        <f t="shared" si="2"/>
        <v>849</v>
      </c>
      <c r="K14" s="5">
        <f t="shared" si="2"/>
        <v>206</v>
      </c>
      <c r="L14" s="5">
        <f t="shared" si="3"/>
        <v>58.9</v>
      </c>
      <c r="M14" s="5">
        <f t="shared" si="3"/>
        <v>42.2</v>
      </c>
      <c r="N14" s="5"/>
      <c r="O14">
        <v>7</v>
      </c>
      <c r="P14" s="5">
        <v>10.931</v>
      </c>
      <c r="Q14">
        <v>197</v>
      </c>
      <c r="R14">
        <v>245</v>
      </c>
      <c r="S14">
        <v>517</v>
      </c>
      <c r="T14">
        <v>423</v>
      </c>
      <c r="U14">
        <v>354</v>
      </c>
      <c r="V14">
        <v>901</v>
      </c>
      <c r="W14">
        <v>487</v>
      </c>
      <c r="X14">
        <v>761</v>
      </c>
      <c r="Y14">
        <v>191</v>
      </c>
      <c r="Z14">
        <v>52</v>
      </c>
      <c r="AA14">
        <v>37</v>
      </c>
      <c r="AB14">
        <v>7</v>
      </c>
      <c r="AC14">
        <v>2.7</v>
      </c>
      <c r="AD14">
        <v>20</v>
      </c>
      <c r="AE14">
        <v>15</v>
      </c>
      <c r="AF14">
        <v>57</v>
      </c>
      <c r="AG14">
        <v>30</v>
      </c>
      <c r="AH14">
        <v>41</v>
      </c>
      <c r="AI14">
        <v>82</v>
      </c>
      <c r="AJ14">
        <v>53</v>
      </c>
      <c r="AK14">
        <v>88</v>
      </c>
      <c r="AL14">
        <v>15</v>
      </c>
      <c r="AM14" s="2">
        <v>6.9</v>
      </c>
      <c r="AN14" s="2">
        <v>5.2</v>
      </c>
    </row>
    <row r="15" spans="1:40" ht="12.75">
      <c r="A15">
        <v>8</v>
      </c>
      <c r="B15" s="5">
        <f t="shared" si="1"/>
        <v>20.895000000000003</v>
      </c>
      <c r="C15" s="5">
        <f t="shared" si="2"/>
        <v>173</v>
      </c>
      <c r="D15" s="5">
        <f t="shared" si="2"/>
        <v>248</v>
      </c>
      <c r="E15" s="5">
        <f t="shared" si="2"/>
        <v>554</v>
      </c>
      <c r="F15" s="5">
        <f t="shared" si="2"/>
        <v>431</v>
      </c>
      <c r="G15" s="5">
        <f t="shared" si="2"/>
        <v>389</v>
      </c>
      <c r="H15" s="5">
        <f t="shared" si="2"/>
        <v>939</v>
      </c>
      <c r="I15" s="5">
        <f t="shared" si="2"/>
        <v>501</v>
      </c>
      <c r="J15" s="5">
        <f t="shared" si="2"/>
        <v>790</v>
      </c>
      <c r="K15" s="5">
        <f t="shared" si="2"/>
        <v>199</v>
      </c>
      <c r="L15" s="5">
        <f t="shared" si="3"/>
        <v>61.7</v>
      </c>
      <c r="M15" s="5">
        <f t="shared" si="3"/>
        <v>51.4</v>
      </c>
      <c r="N15" s="5"/>
      <c r="O15">
        <v>8</v>
      </c>
      <c r="P15" s="5">
        <v>18.295</v>
      </c>
      <c r="Q15">
        <v>135</v>
      </c>
      <c r="R15">
        <v>234</v>
      </c>
      <c r="S15">
        <v>507</v>
      </c>
      <c r="T15">
        <v>406</v>
      </c>
      <c r="U15">
        <v>346</v>
      </c>
      <c r="V15">
        <v>862</v>
      </c>
      <c r="W15">
        <v>452</v>
      </c>
      <c r="X15">
        <v>712</v>
      </c>
      <c r="Y15">
        <v>183</v>
      </c>
      <c r="Z15">
        <v>55</v>
      </c>
      <c r="AA15">
        <v>46</v>
      </c>
      <c r="AB15">
        <v>8</v>
      </c>
      <c r="AC15">
        <v>2.6</v>
      </c>
      <c r="AD15">
        <v>38</v>
      </c>
      <c r="AE15">
        <v>14</v>
      </c>
      <c r="AF15">
        <v>47</v>
      </c>
      <c r="AG15">
        <v>25</v>
      </c>
      <c r="AH15">
        <v>43</v>
      </c>
      <c r="AI15">
        <v>77</v>
      </c>
      <c r="AJ15">
        <v>49</v>
      </c>
      <c r="AK15">
        <v>78</v>
      </c>
      <c r="AL15">
        <v>16</v>
      </c>
      <c r="AM15" s="2">
        <v>6.7</v>
      </c>
      <c r="AN15" s="2">
        <v>5.4</v>
      </c>
    </row>
    <row r="16" spans="1:40" ht="12.75">
      <c r="A16">
        <v>9</v>
      </c>
      <c r="B16" s="5">
        <f t="shared" si="1"/>
        <v>14.268</v>
      </c>
      <c r="C16" s="5">
        <f>Q16+AD16</f>
        <v>146</v>
      </c>
      <c r="D16" s="5">
        <f>R16+AE16</f>
        <v>234</v>
      </c>
      <c r="E16" s="5">
        <f aca="true" t="shared" si="4" ref="E16:K17">S16+AF16</f>
        <v>537</v>
      </c>
      <c r="F16" s="5">
        <f t="shared" si="4"/>
        <v>412</v>
      </c>
      <c r="G16" s="5">
        <f t="shared" si="4"/>
        <v>360</v>
      </c>
      <c r="H16" s="5">
        <f t="shared" si="4"/>
        <v>882</v>
      </c>
      <c r="I16" s="5">
        <f t="shared" si="4"/>
        <v>465</v>
      </c>
      <c r="J16" s="5">
        <f t="shared" si="4"/>
        <v>814</v>
      </c>
      <c r="K16" s="5">
        <f t="shared" si="4"/>
        <v>194</v>
      </c>
      <c r="L16" s="5">
        <f t="shared" si="3"/>
        <v>61.6</v>
      </c>
      <c r="M16" s="5">
        <f t="shared" si="3"/>
        <v>53.2</v>
      </c>
      <c r="N16" s="5"/>
      <c r="O16">
        <v>9</v>
      </c>
      <c r="P16" s="5">
        <v>11.868</v>
      </c>
      <c r="Q16">
        <v>108</v>
      </c>
      <c r="R16">
        <v>222</v>
      </c>
      <c r="S16">
        <v>483</v>
      </c>
      <c r="T16">
        <v>389</v>
      </c>
      <c r="U16">
        <v>323</v>
      </c>
      <c r="V16">
        <v>809</v>
      </c>
      <c r="W16">
        <v>419</v>
      </c>
      <c r="X16">
        <v>702</v>
      </c>
      <c r="Y16">
        <v>177</v>
      </c>
      <c r="Z16">
        <v>55</v>
      </c>
      <c r="AA16">
        <v>48</v>
      </c>
      <c r="AB16">
        <v>9</v>
      </c>
      <c r="AC16">
        <v>2.4</v>
      </c>
      <c r="AD16">
        <v>38</v>
      </c>
      <c r="AE16">
        <v>12</v>
      </c>
      <c r="AF16">
        <v>54</v>
      </c>
      <c r="AG16">
        <v>23</v>
      </c>
      <c r="AH16">
        <v>37</v>
      </c>
      <c r="AI16">
        <v>73</v>
      </c>
      <c r="AJ16">
        <v>46</v>
      </c>
      <c r="AK16">
        <v>112</v>
      </c>
      <c r="AL16">
        <v>17</v>
      </c>
      <c r="AM16" s="2">
        <v>6.6</v>
      </c>
      <c r="AN16" s="2">
        <v>5.2</v>
      </c>
    </row>
    <row r="17" spans="1:40" ht="12.75">
      <c r="A17">
        <v>10</v>
      </c>
      <c r="B17" s="5">
        <f t="shared" si="1"/>
        <v>16.3</v>
      </c>
      <c r="C17" s="5">
        <f>Q17+AD17</f>
        <v>139</v>
      </c>
      <c r="D17" s="5">
        <f>R17+AE17</f>
        <v>220</v>
      </c>
      <c r="E17" s="5">
        <f t="shared" si="4"/>
        <v>498</v>
      </c>
      <c r="F17" s="5">
        <f t="shared" si="4"/>
        <v>403</v>
      </c>
      <c r="G17" s="5">
        <f t="shared" si="4"/>
        <v>382</v>
      </c>
      <c r="H17" s="5">
        <f t="shared" si="4"/>
        <v>816</v>
      </c>
      <c r="I17" s="5">
        <f t="shared" si="4"/>
        <v>449</v>
      </c>
      <c r="J17" s="5">
        <f t="shared" si="4"/>
        <v>835</v>
      </c>
      <c r="K17" s="5">
        <f t="shared" si="4"/>
        <v>185</v>
      </c>
      <c r="L17" s="5">
        <f t="shared" si="3"/>
        <v>57.5</v>
      </c>
      <c r="M17" s="5">
        <f t="shared" si="3"/>
        <v>50.2</v>
      </c>
      <c r="N17" s="5"/>
      <c r="O17">
        <v>10</v>
      </c>
      <c r="P17" s="5">
        <v>14</v>
      </c>
      <c r="Q17">
        <v>101</v>
      </c>
      <c r="R17">
        <v>209</v>
      </c>
      <c r="S17">
        <v>452</v>
      </c>
      <c r="T17">
        <v>377</v>
      </c>
      <c r="U17">
        <v>336</v>
      </c>
      <c r="V17">
        <v>749</v>
      </c>
      <c r="W17">
        <v>403</v>
      </c>
      <c r="X17">
        <v>713</v>
      </c>
      <c r="Y17">
        <v>170</v>
      </c>
      <c r="Z17">
        <v>51</v>
      </c>
      <c r="AA17">
        <v>45</v>
      </c>
      <c r="AB17">
        <v>10</v>
      </c>
      <c r="AC17">
        <v>2.3</v>
      </c>
      <c r="AD17">
        <v>38</v>
      </c>
      <c r="AE17">
        <v>11</v>
      </c>
      <c r="AF17">
        <v>46</v>
      </c>
      <c r="AG17">
        <v>26</v>
      </c>
      <c r="AH17">
        <v>46</v>
      </c>
      <c r="AI17">
        <v>67</v>
      </c>
      <c r="AJ17">
        <v>46</v>
      </c>
      <c r="AK17">
        <v>122</v>
      </c>
      <c r="AL17">
        <v>15</v>
      </c>
      <c r="AM17" s="2">
        <v>6.5</v>
      </c>
      <c r="AN17" s="2">
        <v>5.2</v>
      </c>
    </row>
    <row r="18" spans="1:40" ht="12.75">
      <c r="A18">
        <v>11</v>
      </c>
      <c r="B18" s="5">
        <f t="shared" si="1"/>
        <v>21.679000000000002</v>
      </c>
      <c r="C18" s="5">
        <f aca="true" t="shared" si="5" ref="C18:K22">Q18+AD18</f>
        <v>141</v>
      </c>
      <c r="D18" s="5">
        <f>R18+AE18</f>
        <v>210</v>
      </c>
      <c r="E18" s="5">
        <f t="shared" si="5"/>
        <v>466</v>
      </c>
      <c r="F18" s="5">
        <f t="shared" si="5"/>
        <v>396</v>
      </c>
      <c r="G18" s="5">
        <f t="shared" si="5"/>
        <v>396</v>
      </c>
      <c r="H18" s="5">
        <f t="shared" si="5"/>
        <v>763</v>
      </c>
      <c r="I18" s="5">
        <f t="shared" si="5"/>
        <v>431</v>
      </c>
      <c r="J18" s="5">
        <f t="shared" si="5"/>
        <v>799</v>
      </c>
      <c r="K18" s="5">
        <f t="shared" si="5"/>
        <v>177</v>
      </c>
      <c r="L18" s="5">
        <f aca="true" t="shared" si="6" ref="L18:M22">Z18+AM18</f>
        <v>58.2</v>
      </c>
      <c r="M18" s="5">
        <f>AA18+AN18</f>
        <v>48</v>
      </c>
      <c r="N18" s="5"/>
      <c r="O18">
        <v>11</v>
      </c>
      <c r="P18" s="5">
        <v>19.379</v>
      </c>
      <c r="Q18">
        <v>105</v>
      </c>
      <c r="R18">
        <v>199</v>
      </c>
      <c r="S18">
        <v>421</v>
      </c>
      <c r="T18">
        <v>369</v>
      </c>
      <c r="U18">
        <v>343</v>
      </c>
      <c r="V18">
        <v>698</v>
      </c>
      <c r="W18">
        <v>387</v>
      </c>
      <c r="X18">
        <v>700</v>
      </c>
      <c r="Y18">
        <v>162</v>
      </c>
      <c r="Z18">
        <v>52</v>
      </c>
      <c r="AA18">
        <v>43</v>
      </c>
      <c r="AB18">
        <v>11</v>
      </c>
      <c r="AC18">
        <v>2.3</v>
      </c>
      <c r="AD18">
        <v>36</v>
      </c>
      <c r="AE18">
        <v>11</v>
      </c>
      <c r="AF18">
        <v>45</v>
      </c>
      <c r="AG18">
        <v>27</v>
      </c>
      <c r="AH18">
        <v>53</v>
      </c>
      <c r="AI18">
        <v>65</v>
      </c>
      <c r="AJ18">
        <v>44</v>
      </c>
      <c r="AK18">
        <v>99</v>
      </c>
      <c r="AL18">
        <v>15</v>
      </c>
      <c r="AM18" s="2">
        <v>6.2</v>
      </c>
      <c r="AN18" s="2">
        <v>5</v>
      </c>
    </row>
    <row r="19" spans="1:40" ht="12.75">
      <c r="A19">
        <v>12</v>
      </c>
      <c r="B19" s="5">
        <f t="shared" si="1"/>
        <v>16.991</v>
      </c>
      <c r="C19" s="5">
        <f t="shared" si="5"/>
        <v>153</v>
      </c>
      <c r="D19" s="5">
        <f>R19+AE19</f>
        <v>203</v>
      </c>
      <c r="E19" s="5">
        <f t="shared" si="5"/>
        <v>525</v>
      </c>
      <c r="F19" s="5">
        <f t="shared" si="5"/>
        <v>401</v>
      </c>
      <c r="G19" s="5">
        <f t="shared" si="5"/>
        <v>539</v>
      </c>
      <c r="H19" s="5">
        <f t="shared" si="5"/>
        <v>707</v>
      </c>
      <c r="I19" s="5">
        <f t="shared" si="5"/>
        <v>410</v>
      </c>
      <c r="J19" s="5">
        <f t="shared" si="5"/>
        <v>737</v>
      </c>
      <c r="K19" s="5">
        <f t="shared" si="5"/>
        <v>169</v>
      </c>
      <c r="L19" s="5">
        <f t="shared" si="6"/>
        <v>58.1</v>
      </c>
      <c r="M19" s="5">
        <f>AA19+AN19</f>
        <v>45</v>
      </c>
      <c r="N19" s="5"/>
      <c r="O19">
        <v>12</v>
      </c>
      <c r="P19" s="5">
        <v>14.791</v>
      </c>
      <c r="Q19">
        <v>118</v>
      </c>
      <c r="R19">
        <v>193</v>
      </c>
      <c r="S19">
        <v>459</v>
      </c>
      <c r="T19">
        <v>376</v>
      </c>
      <c r="U19">
        <v>462</v>
      </c>
      <c r="V19">
        <v>647</v>
      </c>
      <c r="W19">
        <v>369</v>
      </c>
      <c r="X19">
        <v>659</v>
      </c>
      <c r="Y19">
        <v>156</v>
      </c>
      <c r="Z19">
        <v>52</v>
      </c>
      <c r="AA19">
        <v>40</v>
      </c>
      <c r="AB19">
        <v>12</v>
      </c>
      <c r="AC19">
        <v>2.2</v>
      </c>
      <c r="AD19">
        <v>35</v>
      </c>
      <c r="AE19">
        <v>10</v>
      </c>
      <c r="AF19">
        <v>66</v>
      </c>
      <c r="AG19">
        <v>25</v>
      </c>
      <c r="AH19">
        <v>77</v>
      </c>
      <c r="AI19">
        <v>60</v>
      </c>
      <c r="AJ19">
        <v>41</v>
      </c>
      <c r="AK19">
        <v>78</v>
      </c>
      <c r="AL19">
        <v>13</v>
      </c>
      <c r="AM19" s="2">
        <v>6.1</v>
      </c>
      <c r="AN19" s="2">
        <v>5</v>
      </c>
    </row>
    <row r="20" spans="1:40" ht="12.75">
      <c r="A20">
        <v>13</v>
      </c>
      <c r="B20" s="5">
        <f t="shared" si="1"/>
        <v>16.2</v>
      </c>
      <c r="C20" s="5">
        <f t="shared" si="5"/>
        <v>160</v>
      </c>
      <c r="D20" s="5">
        <f>R20+AE20</f>
        <v>194.1</v>
      </c>
      <c r="E20" s="5">
        <f t="shared" si="5"/>
        <v>657</v>
      </c>
      <c r="F20" s="5">
        <f t="shared" si="5"/>
        <v>435</v>
      </c>
      <c r="G20" s="5">
        <f t="shared" si="5"/>
        <v>682</v>
      </c>
      <c r="H20" s="5">
        <f t="shared" si="5"/>
        <v>658</v>
      </c>
      <c r="I20" s="5">
        <f t="shared" si="5"/>
        <v>387</v>
      </c>
      <c r="J20" s="5">
        <f t="shared" si="5"/>
        <v>667</v>
      </c>
      <c r="K20" s="5">
        <f t="shared" si="5"/>
        <v>162</v>
      </c>
      <c r="L20" s="5">
        <f t="shared" si="6"/>
        <v>57.8</v>
      </c>
      <c r="M20" s="5">
        <f>AA20+AN20</f>
        <v>39.8</v>
      </c>
      <c r="N20" s="5"/>
      <c r="O20">
        <v>13</v>
      </c>
      <c r="P20" s="5">
        <v>14</v>
      </c>
      <c r="Q20">
        <v>128</v>
      </c>
      <c r="R20">
        <v>185</v>
      </c>
      <c r="S20">
        <v>574</v>
      </c>
      <c r="T20">
        <v>401</v>
      </c>
      <c r="U20">
        <v>593</v>
      </c>
      <c r="V20">
        <v>601</v>
      </c>
      <c r="W20">
        <v>349</v>
      </c>
      <c r="X20">
        <v>608</v>
      </c>
      <c r="Y20">
        <v>149</v>
      </c>
      <c r="Z20">
        <v>52</v>
      </c>
      <c r="AA20">
        <v>35</v>
      </c>
      <c r="AB20">
        <v>13</v>
      </c>
      <c r="AC20">
        <v>2.2</v>
      </c>
      <c r="AD20">
        <v>32</v>
      </c>
      <c r="AE20">
        <v>9.1</v>
      </c>
      <c r="AF20">
        <v>83</v>
      </c>
      <c r="AG20">
        <v>34</v>
      </c>
      <c r="AH20">
        <v>89</v>
      </c>
      <c r="AI20">
        <v>57</v>
      </c>
      <c r="AJ20">
        <v>38</v>
      </c>
      <c r="AK20">
        <v>59</v>
      </c>
      <c r="AL20">
        <v>13</v>
      </c>
      <c r="AM20" s="2">
        <v>5.8</v>
      </c>
      <c r="AN20" s="2">
        <v>4.8</v>
      </c>
    </row>
    <row r="21" spans="1:39" ht="12.75">
      <c r="A21">
        <v>14</v>
      </c>
      <c r="B21" s="5">
        <f t="shared" si="1"/>
        <v>16.3</v>
      </c>
      <c r="C21" s="5">
        <f t="shared" si="5"/>
        <v>169</v>
      </c>
      <c r="D21" s="5">
        <f>R21+AE21</f>
        <v>189.4</v>
      </c>
      <c r="E21" s="5">
        <f t="shared" si="5"/>
        <v>825</v>
      </c>
      <c r="F21" s="5">
        <f t="shared" si="5"/>
        <v>475</v>
      </c>
      <c r="G21" s="5">
        <f t="shared" si="5"/>
        <v>687</v>
      </c>
      <c r="H21" s="5">
        <f t="shared" si="5"/>
        <v>611</v>
      </c>
      <c r="I21" s="5">
        <f t="shared" si="5"/>
        <v>369</v>
      </c>
      <c r="J21" s="5">
        <f t="shared" si="5"/>
        <v>591</v>
      </c>
      <c r="K21" s="5">
        <f t="shared" si="5"/>
        <v>151</v>
      </c>
      <c r="L21" s="5">
        <f t="shared" si="6"/>
        <v>52.8</v>
      </c>
      <c r="M21" s="5">
        <f>AA21+AN21</f>
        <v>0</v>
      </c>
      <c r="N21" s="5"/>
      <c r="O21">
        <v>14</v>
      </c>
      <c r="P21" s="5">
        <v>13.5</v>
      </c>
      <c r="Q21">
        <v>140</v>
      </c>
      <c r="R21">
        <v>180</v>
      </c>
      <c r="S21">
        <v>729</v>
      </c>
      <c r="T21">
        <v>433</v>
      </c>
      <c r="U21">
        <v>606</v>
      </c>
      <c r="V21">
        <v>558</v>
      </c>
      <c r="W21">
        <v>332</v>
      </c>
      <c r="X21">
        <v>552</v>
      </c>
      <c r="Y21">
        <v>139</v>
      </c>
      <c r="Z21">
        <v>47</v>
      </c>
      <c r="AA21" s="5"/>
      <c r="AB21">
        <v>14</v>
      </c>
      <c r="AC21">
        <v>2.8</v>
      </c>
      <c r="AD21">
        <v>29</v>
      </c>
      <c r="AE21">
        <v>9.4</v>
      </c>
      <c r="AF21">
        <v>96</v>
      </c>
      <c r="AG21">
        <v>42</v>
      </c>
      <c r="AH21">
        <v>81</v>
      </c>
      <c r="AI21">
        <v>53</v>
      </c>
      <c r="AJ21">
        <v>37</v>
      </c>
      <c r="AK21">
        <v>39</v>
      </c>
      <c r="AL21">
        <v>12</v>
      </c>
      <c r="AM21" s="2">
        <v>5.8</v>
      </c>
    </row>
    <row r="22" spans="1:39" ht="12.75">
      <c r="A22">
        <v>15</v>
      </c>
      <c r="B22" s="5">
        <f t="shared" si="1"/>
        <v>15.802</v>
      </c>
      <c r="C22" s="5">
        <f t="shared" si="5"/>
        <v>158</v>
      </c>
      <c r="D22" s="5">
        <f t="shared" si="5"/>
        <v>235</v>
      </c>
      <c r="E22" s="5">
        <f t="shared" si="5"/>
        <v>861</v>
      </c>
      <c r="F22" s="5">
        <f t="shared" si="5"/>
        <v>490</v>
      </c>
      <c r="G22" s="5">
        <f t="shared" si="5"/>
        <v>660</v>
      </c>
      <c r="H22" s="5">
        <f t="shared" si="5"/>
        <v>567</v>
      </c>
      <c r="I22" s="5">
        <f t="shared" si="5"/>
        <v>348</v>
      </c>
      <c r="J22" s="5">
        <f t="shared" si="5"/>
        <v>543</v>
      </c>
      <c r="K22" s="5">
        <f t="shared" si="5"/>
        <v>145</v>
      </c>
      <c r="L22" s="5">
        <f t="shared" si="6"/>
        <v>45.6</v>
      </c>
      <c r="M22" s="5">
        <f t="shared" si="6"/>
        <v>0</v>
      </c>
      <c r="N22" s="5"/>
      <c r="O22">
        <v>15</v>
      </c>
      <c r="P22" s="5">
        <v>13.102</v>
      </c>
      <c r="Q22">
        <v>132</v>
      </c>
      <c r="R22">
        <v>216</v>
      </c>
      <c r="S22">
        <v>767</v>
      </c>
      <c r="T22">
        <v>443</v>
      </c>
      <c r="U22">
        <v>587</v>
      </c>
      <c r="V22">
        <v>518</v>
      </c>
      <c r="W22">
        <v>314</v>
      </c>
      <c r="X22">
        <v>509</v>
      </c>
      <c r="Y22">
        <v>132</v>
      </c>
      <c r="Z22">
        <v>40</v>
      </c>
      <c r="AA22" s="5"/>
      <c r="AB22">
        <v>15</v>
      </c>
      <c r="AC22">
        <v>2.7</v>
      </c>
      <c r="AD22">
        <v>26</v>
      </c>
      <c r="AE22">
        <v>19</v>
      </c>
      <c r="AF22">
        <v>94</v>
      </c>
      <c r="AG22">
        <v>47</v>
      </c>
      <c r="AH22">
        <v>73</v>
      </c>
      <c r="AI22">
        <v>49</v>
      </c>
      <c r="AJ22">
        <v>34</v>
      </c>
      <c r="AK22">
        <v>34</v>
      </c>
      <c r="AL22">
        <v>13</v>
      </c>
      <c r="AM22" s="2">
        <v>5.6</v>
      </c>
    </row>
    <row r="23" spans="1:39" ht="12.75">
      <c r="A23">
        <v>16</v>
      </c>
      <c r="B23" s="5">
        <f t="shared" si="1"/>
        <v>13.228</v>
      </c>
      <c r="C23" s="5">
        <f aca="true" t="shared" si="7" ref="C23:K27">Q23+AD23</f>
        <v>173</v>
      </c>
      <c r="D23" s="5">
        <f t="shared" si="7"/>
        <v>365</v>
      </c>
      <c r="E23" s="5">
        <f t="shared" si="7"/>
        <v>1038</v>
      </c>
      <c r="F23" s="5">
        <f t="shared" si="7"/>
        <v>500</v>
      </c>
      <c r="G23" s="5">
        <f t="shared" si="7"/>
        <v>625</v>
      </c>
      <c r="H23" s="5">
        <f t="shared" si="7"/>
        <v>524</v>
      </c>
      <c r="I23" s="5">
        <f t="shared" si="7"/>
        <v>328</v>
      </c>
      <c r="J23" s="5">
        <f t="shared" si="7"/>
        <v>509</v>
      </c>
      <c r="K23" s="5">
        <f t="shared" si="7"/>
        <v>142</v>
      </c>
      <c r="L23" s="5">
        <f aca="true" t="shared" si="8" ref="L23:M27">Z23+AM23</f>
        <v>43.4</v>
      </c>
      <c r="M23" s="5">
        <f t="shared" si="8"/>
        <v>0</v>
      </c>
      <c r="N23" s="5"/>
      <c r="O23">
        <v>16</v>
      </c>
      <c r="P23" s="5">
        <v>11.228</v>
      </c>
      <c r="Q23">
        <v>148</v>
      </c>
      <c r="R23">
        <v>327</v>
      </c>
      <c r="S23">
        <v>898</v>
      </c>
      <c r="T23">
        <v>451</v>
      </c>
      <c r="U23">
        <v>559</v>
      </c>
      <c r="V23">
        <v>478</v>
      </c>
      <c r="W23">
        <v>296</v>
      </c>
      <c r="X23">
        <v>476</v>
      </c>
      <c r="Y23">
        <v>128</v>
      </c>
      <c r="Z23">
        <v>38</v>
      </c>
      <c r="AA23" s="5"/>
      <c r="AB23">
        <v>16</v>
      </c>
      <c r="AC23" s="2">
        <v>2</v>
      </c>
      <c r="AD23">
        <v>25</v>
      </c>
      <c r="AE23">
        <v>38</v>
      </c>
      <c r="AF23">
        <v>140</v>
      </c>
      <c r="AG23">
        <v>49</v>
      </c>
      <c r="AH23">
        <v>66</v>
      </c>
      <c r="AI23">
        <v>46</v>
      </c>
      <c r="AJ23">
        <v>32</v>
      </c>
      <c r="AK23">
        <v>33</v>
      </c>
      <c r="AL23">
        <v>14</v>
      </c>
      <c r="AM23" s="2">
        <v>5.4</v>
      </c>
    </row>
    <row r="24" spans="1:39" ht="12.75">
      <c r="A24">
        <v>17</v>
      </c>
      <c r="B24" s="5">
        <f t="shared" si="1"/>
        <v>12.649</v>
      </c>
      <c r="C24" s="5">
        <f t="shared" si="7"/>
        <v>200</v>
      </c>
      <c r="D24" s="5">
        <f t="shared" si="7"/>
        <v>447</v>
      </c>
      <c r="E24" s="5">
        <f t="shared" si="7"/>
        <v>1083</v>
      </c>
      <c r="F24" s="5">
        <f t="shared" si="7"/>
        <v>489</v>
      </c>
      <c r="G24" s="5">
        <f t="shared" si="7"/>
        <v>583</v>
      </c>
      <c r="H24" s="5">
        <f t="shared" si="7"/>
        <v>482</v>
      </c>
      <c r="I24" s="5">
        <f t="shared" si="7"/>
        <v>309</v>
      </c>
      <c r="J24" s="5">
        <f t="shared" si="7"/>
        <v>477</v>
      </c>
      <c r="K24" s="5">
        <f t="shared" si="7"/>
        <v>133</v>
      </c>
      <c r="L24" s="5">
        <f t="shared" si="8"/>
        <v>41.4</v>
      </c>
      <c r="M24" s="5">
        <f t="shared" si="8"/>
        <v>0</v>
      </c>
      <c r="N24" s="5"/>
      <c r="O24">
        <v>17</v>
      </c>
      <c r="P24" s="5">
        <v>10.049</v>
      </c>
      <c r="Q24">
        <v>168</v>
      </c>
      <c r="R24">
        <v>400</v>
      </c>
      <c r="S24">
        <v>959</v>
      </c>
      <c r="T24">
        <v>444</v>
      </c>
      <c r="U24">
        <v>523</v>
      </c>
      <c r="V24">
        <v>440</v>
      </c>
      <c r="W24">
        <v>280</v>
      </c>
      <c r="X24">
        <v>445</v>
      </c>
      <c r="Y24">
        <v>120</v>
      </c>
      <c r="Z24">
        <v>36</v>
      </c>
      <c r="AA24" s="5"/>
      <c r="AB24">
        <v>17</v>
      </c>
      <c r="AC24" s="2">
        <v>2.6</v>
      </c>
      <c r="AD24">
        <v>32</v>
      </c>
      <c r="AE24">
        <v>47</v>
      </c>
      <c r="AF24">
        <v>124</v>
      </c>
      <c r="AG24">
        <v>45</v>
      </c>
      <c r="AH24">
        <v>60</v>
      </c>
      <c r="AI24">
        <v>42</v>
      </c>
      <c r="AJ24">
        <v>29</v>
      </c>
      <c r="AK24">
        <v>32</v>
      </c>
      <c r="AL24">
        <v>13</v>
      </c>
      <c r="AM24" s="2">
        <v>5.4</v>
      </c>
    </row>
    <row r="25" spans="1:39" ht="12.75">
      <c r="A25">
        <v>18</v>
      </c>
      <c r="B25" s="5">
        <f t="shared" si="1"/>
        <v>18.335</v>
      </c>
      <c r="C25" s="5">
        <f t="shared" si="7"/>
        <v>252</v>
      </c>
      <c r="D25" s="5">
        <f t="shared" si="7"/>
        <v>448</v>
      </c>
      <c r="E25" s="5">
        <f t="shared" si="7"/>
        <v>1061</v>
      </c>
      <c r="F25" s="5">
        <f t="shared" si="7"/>
        <v>470</v>
      </c>
      <c r="G25" s="5">
        <f t="shared" si="7"/>
        <v>540</v>
      </c>
      <c r="H25" s="5">
        <f t="shared" si="7"/>
        <v>449</v>
      </c>
      <c r="I25" s="5">
        <f t="shared" si="7"/>
        <v>294</v>
      </c>
      <c r="J25" s="5">
        <f t="shared" si="7"/>
        <v>446</v>
      </c>
      <c r="K25" s="5">
        <f t="shared" si="7"/>
        <v>125</v>
      </c>
      <c r="L25" s="5">
        <f t="shared" si="8"/>
        <v>40.2</v>
      </c>
      <c r="M25" s="5">
        <f t="shared" si="8"/>
        <v>0</v>
      </c>
      <c r="N25" s="5"/>
      <c r="O25">
        <v>18</v>
      </c>
      <c r="P25" s="5">
        <v>15.935</v>
      </c>
      <c r="Q25">
        <v>211</v>
      </c>
      <c r="R25">
        <v>400</v>
      </c>
      <c r="S25">
        <v>956</v>
      </c>
      <c r="T25">
        <v>429</v>
      </c>
      <c r="U25">
        <v>484</v>
      </c>
      <c r="V25">
        <v>408</v>
      </c>
      <c r="W25">
        <v>266</v>
      </c>
      <c r="X25">
        <v>415</v>
      </c>
      <c r="Y25">
        <v>113</v>
      </c>
      <c r="Z25">
        <v>35</v>
      </c>
      <c r="AA25" s="5"/>
      <c r="AB25">
        <v>18</v>
      </c>
      <c r="AC25" s="2">
        <v>2.4</v>
      </c>
      <c r="AD25">
        <v>41</v>
      </c>
      <c r="AE25">
        <v>48</v>
      </c>
      <c r="AF25">
        <v>105</v>
      </c>
      <c r="AG25">
        <v>41</v>
      </c>
      <c r="AH25">
        <v>56</v>
      </c>
      <c r="AI25">
        <v>41</v>
      </c>
      <c r="AJ25">
        <v>28</v>
      </c>
      <c r="AK25">
        <v>31</v>
      </c>
      <c r="AL25">
        <v>12</v>
      </c>
      <c r="AM25" s="2">
        <v>5.2</v>
      </c>
    </row>
    <row r="26" spans="1:39" ht="12.75">
      <c r="A26">
        <v>19</v>
      </c>
      <c r="B26" s="5">
        <f t="shared" si="1"/>
        <v>14.379999999999999</v>
      </c>
      <c r="C26" s="5">
        <f t="shared" si="7"/>
        <v>265</v>
      </c>
      <c r="D26" s="5">
        <f t="shared" si="7"/>
        <v>449</v>
      </c>
      <c r="E26" s="5">
        <f t="shared" si="7"/>
        <v>1066</v>
      </c>
      <c r="F26" s="5">
        <f t="shared" si="7"/>
        <v>448</v>
      </c>
      <c r="G26" s="5">
        <f t="shared" si="7"/>
        <v>502</v>
      </c>
      <c r="H26" s="5">
        <f t="shared" si="7"/>
        <v>419</v>
      </c>
      <c r="I26" s="5">
        <f t="shared" si="7"/>
        <v>281</v>
      </c>
      <c r="J26" s="5">
        <f t="shared" si="7"/>
        <v>421</v>
      </c>
      <c r="K26" s="5">
        <f t="shared" si="7"/>
        <v>119</v>
      </c>
      <c r="L26" s="5">
        <f t="shared" si="8"/>
        <v>40.1</v>
      </c>
      <c r="M26" s="5">
        <f t="shared" si="8"/>
        <v>0</v>
      </c>
      <c r="N26" s="5"/>
      <c r="O26">
        <v>19</v>
      </c>
      <c r="P26" s="5">
        <v>12.08</v>
      </c>
      <c r="Q26">
        <v>229</v>
      </c>
      <c r="R26">
        <v>398</v>
      </c>
      <c r="S26">
        <v>947</v>
      </c>
      <c r="T26">
        <v>411</v>
      </c>
      <c r="U26">
        <v>448</v>
      </c>
      <c r="V26">
        <v>379</v>
      </c>
      <c r="W26">
        <v>254</v>
      </c>
      <c r="X26">
        <v>391</v>
      </c>
      <c r="Y26">
        <v>108</v>
      </c>
      <c r="Z26">
        <v>35</v>
      </c>
      <c r="AA26" s="5"/>
      <c r="AB26">
        <v>19</v>
      </c>
      <c r="AC26" s="2">
        <v>2.3</v>
      </c>
      <c r="AD26">
        <v>36</v>
      </c>
      <c r="AE26">
        <v>51</v>
      </c>
      <c r="AF26">
        <v>119</v>
      </c>
      <c r="AG26">
        <v>37</v>
      </c>
      <c r="AH26">
        <v>54</v>
      </c>
      <c r="AI26">
        <v>40</v>
      </c>
      <c r="AJ26">
        <v>27</v>
      </c>
      <c r="AK26">
        <v>30</v>
      </c>
      <c r="AL26">
        <v>11</v>
      </c>
      <c r="AM26" s="2">
        <v>5.1</v>
      </c>
    </row>
    <row r="27" spans="1:39" ht="12.75">
      <c r="A27">
        <v>20</v>
      </c>
      <c r="B27" s="5">
        <f t="shared" si="1"/>
        <v>12.722</v>
      </c>
      <c r="C27" s="5">
        <f t="shared" si="7"/>
        <v>281</v>
      </c>
      <c r="D27" s="5">
        <f t="shared" si="7"/>
        <v>421</v>
      </c>
      <c r="E27" s="5">
        <f t="shared" si="7"/>
        <v>1030</v>
      </c>
      <c r="F27" s="5">
        <f t="shared" si="7"/>
        <v>425</v>
      </c>
      <c r="G27" s="5">
        <f t="shared" si="7"/>
        <v>464</v>
      </c>
      <c r="H27" s="5">
        <f t="shared" si="7"/>
        <v>404</v>
      </c>
      <c r="I27" s="5">
        <f t="shared" si="7"/>
        <v>270</v>
      </c>
      <c r="J27" s="5">
        <f t="shared" si="7"/>
        <v>399</v>
      </c>
      <c r="K27" s="5">
        <f t="shared" si="7"/>
        <v>113</v>
      </c>
      <c r="L27" s="5">
        <f t="shared" si="8"/>
        <v>39.1</v>
      </c>
      <c r="M27" s="5">
        <f t="shared" si="8"/>
        <v>0</v>
      </c>
      <c r="N27" s="5"/>
      <c r="O27">
        <v>20</v>
      </c>
      <c r="P27" s="5">
        <v>10.722</v>
      </c>
      <c r="Q27">
        <v>245</v>
      </c>
      <c r="R27">
        <v>375</v>
      </c>
      <c r="S27">
        <v>913</v>
      </c>
      <c r="T27">
        <v>392</v>
      </c>
      <c r="U27">
        <v>414</v>
      </c>
      <c r="V27">
        <v>365</v>
      </c>
      <c r="W27">
        <v>245</v>
      </c>
      <c r="X27">
        <v>370</v>
      </c>
      <c r="Y27">
        <v>102</v>
      </c>
      <c r="Z27">
        <v>34</v>
      </c>
      <c r="AA27" s="5"/>
      <c r="AB27">
        <v>20</v>
      </c>
      <c r="AC27" s="2">
        <v>2</v>
      </c>
      <c r="AD27">
        <v>36</v>
      </c>
      <c r="AE27">
        <v>46</v>
      </c>
      <c r="AF27">
        <v>117</v>
      </c>
      <c r="AG27">
        <v>33</v>
      </c>
      <c r="AH27">
        <v>50</v>
      </c>
      <c r="AI27">
        <v>39</v>
      </c>
      <c r="AJ27">
        <v>25</v>
      </c>
      <c r="AK27">
        <v>29</v>
      </c>
      <c r="AL27">
        <v>11</v>
      </c>
      <c r="AM27" s="2">
        <v>5.1</v>
      </c>
    </row>
    <row r="28" spans="1:39" ht="12.75">
      <c r="A28">
        <v>21</v>
      </c>
      <c r="B28" s="5">
        <f t="shared" si="1"/>
        <v>11</v>
      </c>
      <c r="C28" s="5">
        <f aca="true" t="shared" si="9" ref="C28:K32">Q28+AD28</f>
        <v>328</v>
      </c>
      <c r="D28" s="5">
        <f t="shared" si="9"/>
        <v>452</v>
      </c>
      <c r="E28" s="5">
        <f t="shared" si="9"/>
        <v>935</v>
      </c>
      <c r="F28" s="5">
        <f t="shared" si="9"/>
        <v>400</v>
      </c>
      <c r="G28" s="5">
        <f t="shared" si="9"/>
        <v>434</v>
      </c>
      <c r="H28" s="5">
        <f t="shared" si="9"/>
        <v>397</v>
      </c>
      <c r="I28" s="5">
        <f t="shared" si="9"/>
        <v>288</v>
      </c>
      <c r="J28" s="5">
        <f t="shared" si="9"/>
        <v>381</v>
      </c>
      <c r="K28" s="5">
        <f t="shared" si="9"/>
        <v>107</v>
      </c>
      <c r="L28" s="5">
        <f aca="true" t="shared" si="10" ref="L28:M32">Z28+AM28</f>
        <v>37.2</v>
      </c>
      <c r="M28" s="5">
        <f t="shared" si="10"/>
        <v>0</v>
      </c>
      <c r="N28" s="5"/>
      <c r="O28">
        <v>21</v>
      </c>
      <c r="P28" s="5">
        <v>9</v>
      </c>
      <c r="Q28">
        <v>281</v>
      </c>
      <c r="R28">
        <v>401</v>
      </c>
      <c r="S28">
        <v>845</v>
      </c>
      <c r="T28">
        <v>371</v>
      </c>
      <c r="U28">
        <v>386</v>
      </c>
      <c r="V28">
        <v>357</v>
      </c>
      <c r="W28">
        <v>256</v>
      </c>
      <c r="X28">
        <v>352</v>
      </c>
      <c r="Y28">
        <v>97</v>
      </c>
      <c r="Z28">
        <v>32</v>
      </c>
      <c r="AA28" s="5"/>
      <c r="AB28">
        <v>21</v>
      </c>
      <c r="AC28" s="2">
        <v>2</v>
      </c>
      <c r="AD28">
        <v>47</v>
      </c>
      <c r="AE28">
        <v>51</v>
      </c>
      <c r="AF28">
        <v>90</v>
      </c>
      <c r="AG28">
        <v>29</v>
      </c>
      <c r="AH28">
        <v>48</v>
      </c>
      <c r="AI28">
        <v>40</v>
      </c>
      <c r="AJ28">
        <v>32</v>
      </c>
      <c r="AK28">
        <v>29</v>
      </c>
      <c r="AL28">
        <v>10</v>
      </c>
      <c r="AM28" s="2">
        <v>5.2</v>
      </c>
    </row>
    <row r="29" spans="1:39" ht="12.75">
      <c r="A29">
        <v>22</v>
      </c>
      <c r="B29" s="5">
        <f t="shared" si="1"/>
        <v>10.662600000000001</v>
      </c>
      <c r="C29" s="5">
        <f t="shared" si="9"/>
        <v>368</v>
      </c>
      <c r="D29" s="5">
        <f t="shared" si="9"/>
        <v>567</v>
      </c>
      <c r="E29" s="5">
        <f t="shared" si="9"/>
        <v>875</v>
      </c>
      <c r="F29" s="5">
        <f t="shared" si="9"/>
        <v>398</v>
      </c>
      <c r="G29" s="5">
        <f t="shared" si="9"/>
        <v>410</v>
      </c>
      <c r="H29" s="5">
        <f t="shared" si="9"/>
        <v>377</v>
      </c>
      <c r="I29" s="5">
        <f t="shared" si="9"/>
        <v>332</v>
      </c>
      <c r="J29" s="5">
        <f t="shared" si="9"/>
        <v>365</v>
      </c>
      <c r="K29" s="5">
        <f t="shared" si="9"/>
        <v>102</v>
      </c>
      <c r="L29" s="5">
        <f t="shared" si="10"/>
        <v>36</v>
      </c>
      <c r="M29" s="5">
        <f t="shared" si="10"/>
        <v>0</v>
      </c>
      <c r="N29" s="5"/>
      <c r="O29">
        <v>22</v>
      </c>
      <c r="P29" s="5">
        <v>8.7626</v>
      </c>
      <c r="Q29">
        <v>318</v>
      </c>
      <c r="R29">
        <v>509</v>
      </c>
      <c r="S29">
        <v>797</v>
      </c>
      <c r="T29">
        <v>361</v>
      </c>
      <c r="U29">
        <v>364</v>
      </c>
      <c r="V29">
        <v>340</v>
      </c>
      <c r="W29">
        <v>294</v>
      </c>
      <c r="X29">
        <v>336</v>
      </c>
      <c r="Y29">
        <v>93</v>
      </c>
      <c r="Z29">
        <v>31</v>
      </c>
      <c r="AA29" s="5"/>
      <c r="AB29">
        <v>22</v>
      </c>
      <c r="AC29" s="2">
        <v>1.9</v>
      </c>
      <c r="AD29">
        <v>50</v>
      </c>
      <c r="AE29">
        <v>58</v>
      </c>
      <c r="AF29">
        <v>78</v>
      </c>
      <c r="AG29">
        <v>37</v>
      </c>
      <c r="AH29">
        <v>46</v>
      </c>
      <c r="AI29">
        <v>37</v>
      </c>
      <c r="AJ29">
        <v>38</v>
      </c>
      <c r="AK29">
        <v>29</v>
      </c>
      <c r="AL29">
        <v>9</v>
      </c>
      <c r="AM29" s="2">
        <v>5</v>
      </c>
    </row>
    <row r="30" spans="1:39" ht="12.75">
      <c r="A30">
        <v>23</v>
      </c>
      <c r="B30" s="5">
        <f t="shared" si="1"/>
        <v>12.3</v>
      </c>
      <c r="C30" s="5">
        <f t="shared" si="9"/>
        <v>382</v>
      </c>
      <c r="D30" s="5">
        <f t="shared" si="9"/>
        <v>605</v>
      </c>
      <c r="E30" s="5">
        <f t="shared" si="9"/>
        <v>845</v>
      </c>
      <c r="F30" s="5">
        <f t="shared" si="9"/>
        <v>402</v>
      </c>
      <c r="G30" s="5">
        <f t="shared" si="9"/>
        <v>384</v>
      </c>
      <c r="H30" s="5">
        <f t="shared" si="9"/>
        <v>356</v>
      </c>
      <c r="I30" s="5">
        <f t="shared" si="9"/>
        <v>364</v>
      </c>
      <c r="J30" s="5">
        <f t="shared" si="9"/>
        <v>347</v>
      </c>
      <c r="K30" s="5">
        <f t="shared" si="9"/>
        <v>98</v>
      </c>
      <c r="L30" s="5">
        <f t="shared" si="10"/>
        <v>37</v>
      </c>
      <c r="M30" s="5">
        <f t="shared" si="10"/>
        <v>0</v>
      </c>
      <c r="N30" s="5"/>
      <c r="O30">
        <v>23</v>
      </c>
      <c r="P30" s="5">
        <v>10</v>
      </c>
      <c r="Q30">
        <v>331</v>
      </c>
      <c r="R30">
        <v>549</v>
      </c>
      <c r="S30">
        <v>763</v>
      </c>
      <c r="T30">
        <v>358</v>
      </c>
      <c r="U30">
        <v>341</v>
      </c>
      <c r="V30">
        <v>321</v>
      </c>
      <c r="W30">
        <v>324</v>
      </c>
      <c r="X30">
        <v>320</v>
      </c>
      <c r="Y30">
        <v>89</v>
      </c>
      <c r="Z30">
        <v>32</v>
      </c>
      <c r="AA30" s="5"/>
      <c r="AB30">
        <v>23</v>
      </c>
      <c r="AC30" s="2">
        <v>2.3</v>
      </c>
      <c r="AD30">
        <v>51</v>
      </c>
      <c r="AE30">
        <v>56</v>
      </c>
      <c r="AF30">
        <v>82</v>
      </c>
      <c r="AG30">
        <v>44</v>
      </c>
      <c r="AH30">
        <v>43</v>
      </c>
      <c r="AI30">
        <v>35</v>
      </c>
      <c r="AJ30">
        <v>40</v>
      </c>
      <c r="AK30">
        <v>27</v>
      </c>
      <c r="AL30">
        <v>9</v>
      </c>
      <c r="AM30" s="2">
        <v>5</v>
      </c>
    </row>
    <row r="31" spans="1:39" ht="12.75">
      <c r="A31">
        <v>24</v>
      </c>
      <c r="B31" s="5">
        <f t="shared" si="1"/>
        <v>15.223</v>
      </c>
      <c r="C31" s="5">
        <f t="shared" si="9"/>
        <v>375</v>
      </c>
      <c r="D31" s="5">
        <f t="shared" si="9"/>
        <v>589</v>
      </c>
      <c r="E31" s="5">
        <f t="shared" si="9"/>
        <v>804</v>
      </c>
      <c r="F31" s="5">
        <f t="shared" si="9"/>
        <v>416</v>
      </c>
      <c r="G31" s="5">
        <f t="shared" si="9"/>
        <v>384</v>
      </c>
      <c r="H31" s="5">
        <f t="shared" si="9"/>
        <v>340</v>
      </c>
      <c r="I31" s="5">
        <f t="shared" si="9"/>
        <v>371</v>
      </c>
      <c r="J31" s="5">
        <f t="shared" si="9"/>
        <v>332</v>
      </c>
      <c r="K31" s="5">
        <f t="shared" si="9"/>
        <v>99</v>
      </c>
      <c r="L31" s="5">
        <f t="shared" si="10"/>
        <v>34.8</v>
      </c>
      <c r="M31" s="5">
        <f t="shared" si="10"/>
        <v>0</v>
      </c>
      <c r="N31" s="5"/>
      <c r="O31">
        <v>24</v>
      </c>
      <c r="P31" s="5">
        <v>12.823</v>
      </c>
      <c r="Q31">
        <v>329</v>
      </c>
      <c r="R31">
        <v>539</v>
      </c>
      <c r="S31">
        <v>724</v>
      </c>
      <c r="T31">
        <v>369</v>
      </c>
      <c r="U31">
        <v>330</v>
      </c>
      <c r="V31">
        <v>306</v>
      </c>
      <c r="W31">
        <v>331</v>
      </c>
      <c r="X31">
        <v>306</v>
      </c>
      <c r="Y31">
        <v>90</v>
      </c>
      <c r="Z31">
        <v>30</v>
      </c>
      <c r="AA31" s="5"/>
      <c r="AB31">
        <v>24</v>
      </c>
      <c r="AC31" s="2">
        <v>2.4</v>
      </c>
      <c r="AD31">
        <v>46</v>
      </c>
      <c r="AE31">
        <v>50</v>
      </c>
      <c r="AF31">
        <v>80</v>
      </c>
      <c r="AG31">
        <v>47</v>
      </c>
      <c r="AH31">
        <v>54</v>
      </c>
      <c r="AI31">
        <v>34</v>
      </c>
      <c r="AJ31">
        <v>40</v>
      </c>
      <c r="AK31">
        <v>26</v>
      </c>
      <c r="AL31">
        <v>9</v>
      </c>
      <c r="AM31" s="2">
        <v>4.8</v>
      </c>
    </row>
    <row r="32" spans="1:39" ht="12.75">
      <c r="A32">
        <v>25</v>
      </c>
      <c r="B32" s="5">
        <f t="shared" si="1"/>
        <v>13.4</v>
      </c>
      <c r="C32" s="5">
        <f t="shared" si="9"/>
        <v>354</v>
      </c>
      <c r="D32" s="5">
        <f t="shared" si="9"/>
        <v>548</v>
      </c>
      <c r="E32" s="5">
        <f t="shared" si="9"/>
        <v>788</v>
      </c>
      <c r="F32" s="5">
        <f t="shared" si="9"/>
        <v>413</v>
      </c>
      <c r="G32" s="5">
        <f t="shared" si="9"/>
        <v>403</v>
      </c>
      <c r="H32" s="5">
        <f t="shared" si="9"/>
        <v>322</v>
      </c>
      <c r="I32" s="5">
        <f t="shared" si="9"/>
        <v>384</v>
      </c>
      <c r="J32" s="5">
        <f t="shared" si="9"/>
        <v>318</v>
      </c>
      <c r="K32" s="5">
        <f t="shared" si="9"/>
        <v>102</v>
      </c>
      <c r="L32" s="5">
        <f t="shared" si="10"/>
        <v>35</v>
      </c>
      <c r="M32" s="5">
        <f t="shared" si="10"/>
        <v>0</v>
      </c>
      <c r="N32" s="5"/>
      <c r="O32">
        <v>25</v>
      </c>
      <c r="P32" s="5">
        <v>11</v>
      </c>
      <c r="Q32">
        <v>316</v>
      </c>
      <c r="R32">
        <v>507</v>
      </c>
      <c r="S32">
        <v>718</v>
      </c>
      <c r="T32">
        <v>367</v>
      </c>
      <c r="U32">
        <v>341</v>
      </c>
      <c r="V32">
        <v>291</v>
      </c>
      <c r="W32">
        <v>341</v>
      </c>
      <c r="X32">
        <v>293</v>
      </c>
      <c r="Y32">
        <v>92</v>
      </c>
      <c r="Z32">
        <v>30</v>
      </c>
      <c r="AA32" s="5"/>
      <c r="AB32">
        <v>25</v>
      </c>
      <c r="AC32" s="2">
        <v>2.4</v>
      </c>
      <c r="AD32">
        <v>38</v>
      </c>
      <c r="AE32">
        <v>41</v>
      </c>
      <c r="AF32">
        <v>70</v>
      </c>
      <c r="AG32">
        <v>46</v>
      </c>
      <c r="AH32">
        <v>62</v>
      </c>
      <c r="AI32">
        <v>31</v>
      </c>
      <c r="AJ32">
        <v>43</v>
      </c>
      <c r="AK32">
        <v>25</v>
      </c>
      <c r="AL32">
        <v>10</v>
      </c>
      <c r="AM32" s="2">
        <v>5</v>
      </c>
    </row>
    <row r="33" spans="1:39" ht="12.75">
      <c r="A33">
        <v>26</v>
      </c>
      <c r="B33" s="5">
        <f t="shared" si="1"/>
        <v>13.3985</v>
      </c>
      <c r="C33" s="5">
        <f aca="true" t="shared" si="11" ref="C33:D37">Q33+AD33</f>
        <v>355</v>
      </c>
      <c r="D33" s="5">
        <f t="shared" si="11"/>
        <v>516</v>
      </c>
      <c r="E33" s="5">
        <f aca="true" t="shared" si="12" ref="E33:E38">S33+AF33</f>
        <v>723</v>
      </c>
      <c r="F33" s="5">
        <f aca="true" t="shared" si="13" ref="F33:K35">T33+AG33</f>
        <v>454</v>
      </c>
      <c r="G33" s="5">
        <f t="shared" si="13"/>
        <v>463</v>
      </c>
      <c r="H33" s="5">
        <f t="shared" si="13"/>
        <v>333</v>
      </c>
      <c r="I33" s="5">
        <f t="shared" si="13"/>
        <v>405</v>
      </c>
      <c r="J33" s="5">
        <f t="shared" si="13"/>
        <v>304</v>
      </c>
      <c r="K33" s="5">
        <f t="shared" si="13"/>
        <v>96</v>
      </c>
      <c r="L33" s="5">
        <f aca="true" t="shared" si="14" ref="L33:M37">Z33+AM33</f>
        <v>34</v>
      </c>
      <c r="M33" s="5">
        <f t="shared" si="14"/>
        <v>0</v>
      </c>
      <c r="N33" s="5"/>
      <c r="O33">
        <v>26</v>
      </c>
      <c r="P33" s="5">
        <v>9.9985</v>
      </c>
      <c r="Q33">
        <v>322</v>
      </c>
      <c r="R33">
        <v>476</v>
      </c>
      <c r="S33">
        <v>669</v>
      </c>
      <c r="T33">
        <v>402</v>
      </c>
      <c r="U33">
        <v>398</v>
      </c>
      <c r="V33">
        <v>302</v>
      </c>
      <c r="W33">
        <v>356</v>
      </c>
      <c r="X33">
        <v>280</v>
      </c>
      <c r="Y33">
        <v>85</v>
      </c>
      <c r="Z33">
        <v>29</v>
      </c>
      <c r="AA33" s="5"/>
      <c r="AB33">
        <v>26</v>
      </c>
      <c r="AC33" s="2">
        <v>3.4</v>
      </c>
      <c r="AD33">
        <v>33</v>
      </c>
      <c r="AE33">
        <v>40</v>
      </c>
      <c r="AF33">
        <v>54</v>
      </c>
      <c r="AG33">
        <v>52</v>
      </c>
      <c r="AH33">
        <v>65</v>
      </c>
      <c r="AI33">
        <v>31</v>
      </c>
      <c r="AJ33">
        <v>49</v>
      </c>
      <c r="AK33">
        <v>24</v>
      </c>
      <c r="AL33">
        <v>11</v>
      </c>
      <c r="AM33" s="2">
        <v>5</v>
      </c>
    </row>
    <row r="34" spans="1:39" ht="12.75">
      <c r="A34">
        <v>27</v>
      </c>
      <c r="B34" s="5">
        <f t="shared" si="1"/>
        <v>17.922</v>
      </c>
      <c r="C34" s="5">
        <f t="shared" si="11"/>
        <v>375</v>
      </c>
      <c r="D34" s="5">
        <f t="shared" si="11"/>
        <v>483</v>
      </c>
      <c r="E34" s="5">
        <f t="shared" si="12"/>
        <v>686</v>
      </c>
      <c r="F34" s="5">
        <f t="shared" si="13"/>
        <v>543</v>
      </c>
      <c r="G34" s="5">
        <f t="shared" si="13"/>
        <v>509</v>
      </c>
      <c r="H34" s="5">
        <f t="shared" si="13"/>
        <v>408</v>
      </c>
      <c r="I34" s="5">
        <f t="shared" si="13"/>
        <v>415</v>
      </c>
      <c r="J34" s="5">
        <f t="shared" si="13"/>
        <v>290</v>
      </c>
      <c r="K34" s="5">
        <f t="shared" si="13"/>
        <v>92</v>
      </c>
      <c r="L34" s="5">
        <f t="shared" si="14"/>
        <v>34.9</v>
      </c>
      <c r="M34" s="5">
        <f t="shared" si="14"/>
        <v>0</v>
      </c>
      <c r="N34" s="5"/>
      <c r="O34">
        <v>27</v>
      </c>
      <c r="P34" s="5">
        <v>13.022</v>
      </c>
      <c r="Q34">
        <v>339</v>
      </c>
      <c r="R34">
        <v>446</v>
      </c>
      <c r="S34">
        <v>633</v>
      </c>
      <c r="T34">
        <v>475</v>
      </c>
      <c r="U34">
        <v>448</v>
      </c>
      <c r="V34">
        <v>361</v>
      </c>
      <c r="W34">
        <v>364</v>
      </c>
      <c r="X34">
        <v>268</v>
      </c>
      <c r="Y34">
        <v>81</v>
      </c>
      <c r="Z34">
        <v>30</v>
      </c>
      <c r="AA34" s="5"/>
      <c r="AB34">
        <v>27</v>
      </c>
      <c r="AC34" s="2">
        <v>4.9</v>
      </c>
      <c r="AD34">
        <v>36</v>
      </c>
      <c r="AE34">
        <v>37</v>
      </c>
      <c r="AF34">
        <v>53</v>
      </c>
      <c r="AG34">
        <v>68</v>
      </c>
      <c r="AH34">
        <v>61</v>
      </c>
      <c r="AI34">
        <v>47</v>
      </c>
      <c r="AJ34">
        <v>51</v>
      </c>
      <c r="AK34">
        <v>22</v>
      </c>
      <c r="AL34">
        <v>11</v>
      </c>
      <c r="AM34" s="2">
        <v>4.9</v>
      </c>
    </row>
    <row r="35" spans="1:39" ht="12.75">
      <c r="A35">
        <v>28</v>
      </c>
      <c r="B35" s="5">
        <f t="shared" si="1"/>
        <v>17.61</v>
      </c>
      <c r="C35" s="5">
        <f t="shared" si="11"/>
        <v>397</v>
      </c>
      <c r="D35" s="5">
        <f t="shared" si="11"/>
        <v>431</v>
      </c>
      <c r="E35" s="5">
        <f t="shared" si="12"/>
        <v>649</v>
      </c>
      <c r="F35" s="5">
        <f t="shared" si="13"/>
        <v>560</v>
      </c>
      <c r="G35" s="5">
        <f t="shared" si="13"/>
        <v>548</v>
      </c>
      <c r="H35" s="5">
        <f t="shared" si="13"/>
        <v>565</v>
      </c>
      <c r="I35" s="5">
        <f t="shared" si="13"/>
        <v>410</v>
      </c>
      <c r="J35" s="5">
        <f t="shared" si="13"/>
        <v>276</v>
      </c>
      <c r="K35" s="5">
        <f t="shared" si="13"/>
        <v>85</v>
      </c>
      <c r="L35" s="5">
        <f t="shared" si="14"/>
        <v>36.7</v>
      </c>
      <c r="M35" s="5">
        <f t="shared" si="14"/>
        <v>0</v>
      </c>
      <c r="N35" s="5"/>
      <c r="O35">
        <v>28</v>
      </c>
      <c r="P35" s="5">
        <v>12.61</v>
      </c>
      <c r="Q35">
        <v>361</v>
      </c>
      <c r="R35">
        <v>404</v>
      </c>
      <c r="S35">
        <v>599</v>
      </c>
      <c r="T35">
        <v>495</v>
      </c>
      <c r="U35">
        <v>485</v>
      </c>
      <c r="V35">
        <v>500</v>
      </c>
      <c r="W35">
        <v>360</v>
      </c>
      <c r="X35">
        <v>256</v>
      </c>
      <c r="Y35">
        <v>74</v>
      </c>
      <c r="Z35">
        <v>32</v>
      </c>
      <c r="AA35" s="5"/>
      <c r="AB35">
        <v>28</v>
      </c>
      <c r="AC35" s="2">
        <v>5</v>
      </c>
      <c r="AD35">
        <v>36</v>
      </c>
      <c r="AE35">
        <v>27</v>
      </c>
      <c r="AF35">
        <v>50</v>
      </c>
      <c r="AG35">
        <v>65</v>
      </c>
      <c r="AH35">
        <v>63</v>
      </c>
      <c r="AI35">
        <v>65</v>
      </c>
      <c r="AJ35">
        <v>50</v>
      </c>
      <c r="AK35">
        <v>20</v>
      </c>
      <c r="AL35">
        <v>11</v>
      </c>
      <c r="AM35" s="2">
        <v>4.7</v>
      </c>
    </row>
    <row r="36" spans="1:39" ht="12.75">
      <c r="A36">
        <v>29</v>
      </c>
      <c r="B36" s="5">
        <f t="shared" si="1"/>
        <v>17.287</v>
      </c>
      <c r="C36" s="5">
        <f t="shared" si="11"/>
        <v>398</v>
      </c>
      <c r="D36" s="5">
        <f t="shared" si="11"/>
        <v>391</v>
      </c>
      <c r="E36" s="5">
        <f t="shared" si="12"/>
        <v>610</v>
      </c>
      <c r="F36" s="5"/>
      <c r="G36" s="5">
        <f aca="true" t="shared" si="15" ref="G36:K37">U36+AH36</f>
        <v>666</v>
      </c>
      <c r="H36" s="5">
        <f t="shared" si="15"/>
        <v>683</v>
      </c>
      <c r="I36" s="5">
        <f t="shared" si="15"/>
        <v>397</v>
      </c>
      <c r="J36" s="5">
        <f t="shared" si="15"/>
        <v>268</v>
      </c>
      <c r="K36" s="5">
        <f t="shared" si="15"/>
        <v>80</v>
      </c>
      <c r="L36" s="5">
        <f t="shared" si="14"/>
        <v>35.8</v>
      </c>
      <c r="M36" s="5">
        <f t="shared" si="14"/>
        <v>0</v>
      </c>
      <c r="N36" s="5"/>
      <c r="O36">
        <v>29</v>
      </c>
      <c r="P36" s="5">
        <v>11.387</v>
      </c>
      <c r="Q36">
        <v>367</v>
      </c>
      <c r="R36">
        <v>369</v>
      </c>
      <c r="S36">
        <v>568</v>
      </c>
      <c r="T36" t="s">
        <v>29</v>
      </c>
      <c r="U36">
        <v>585</v>
      </c>
      <c r="V36">
        <v>607</v>
      </c>
      <c r="W36">
        <v>349</v>
      </c>
      <c r="X36">
        <v>249</v>
      </c>
      <c r="Y36">
        <v>70</v>
      </c>
      <c r="Z36">
        <v>31</v>
      </c>
      <c r="AA36" s="5"/>
      <c r="AB36">
        <v>29</v>
      </c>
      <c r="AC36" s="2">
        <v>5.9</v>
      </c>
      <c r="AD36">
        <v>31</v>
      </c>
      <c r="AE36">
        <v>22</v>
      </c>
      <c r="AF36">
        <v>42</v>
      </c>
      <c r="AG36" t="s">
        <v>29</v>
      </c>
      <c r="AH36">
        <v>81</v>
      </c>
      <c r="AI36">
        <v>76</v>
      </c>
      <c r="AJ36">
        <v>48</v>
      </c>
      <c r="AK36">
        <v>19</v>
      </c>
      <c r="AL36">
        <v>10</v>
      </c>
      <c r="AM36" s="2">
        <v>4.8</v>
      </c>
    </row>
    <row r="37" spans="1:39" ht="12.75">
      <c r="A37">
        <v>30</v>
      </c>
      <c r="B37" s="5">
        <f t="shared" si="1"/>
        <v>28.433999999999997</v>
      </c>
      <c r="C37" s="5">
        <f t="shared" si="11"/>
        <v>412</v>
      </c>
      <c r="D37" s="5">
        <f t="shared" si="11"/>
        <v>381</v>
      </c>
      <c r="E37" s="5">
        <f t="shared" si="12"/>
        <v>580</v>
      </c>
      <c r="F37" s="5"/>
      <c r="G37" s="5">
        <f t="shared" si="15"/>
        <v>935</v>
      </c>
      <c r="H37" s="5">
        <f t="shared" si="15"/>
        <v>714</v>
      </c>
      <c r="I37" s="5">
        <f t="shared" si="15"/>
        <v>378</v>
      </c>
      <c r="J37" s="5">
        <f t="shared" si="15"/>
        <v>256</v>
      </c>
      <c r="K37" s="5">
        <f t="shared" si="15"/>
        <v>77</v>
      </c>
      <c r="L37" s="5">
        <f t="shared" si="14"/>
        <v>36.9</v>
      </c>
      <c r="M37" s="5">
        <f t="shared" si="14"/>
        <v>0</v>
      </c>
      <c r="N37" s="5"/>
      <c r="O37">
        <v>30</v>
      </c>
      <c r="P37" s="5">
        <v>20.534</v>
      </c>
      <c r="Q37">
        <v>372</v>
      </c>
      <c r="R37">
        <v>354</v>
      </c>
      <c r="S37">
        <v>538</v>
      </c>
      <c r="T37" t="s">
        <v>29</v>
      </c>
      <c r="U37">
        <v>828</v>
      </c>
      <c r="V37">
        <v>639</v>
      </c>
      <c r="W37">
        <v>333</v>
      </c>
      <c r="X37">
        <v>238</v>
      </c>
      <c r="Y37">
        <v>67</v>
      </c>
      <c r="Z37">
        <v>32</v>
      </c>
      <c r="AA37" s="5"/>
      <c r="AB37">
        <v>30</v>
      </c>
      <c r="AC37" s="2">
        <v>7.9</v>
      </c>
      <c r="AD37">
        <v>40</v>
      </c>
      <c r="AE37">
        <v>27</v>
      </c>
      <c r="AF37">
        <v>42</v>
      </c>
      <c r="AG37" t="s">
        <v>29</v>
      </c>
      <c r="AH37">
        <v>107</v>
      </c>
      <c r="AI37">
        <v>75</v>
      </c>
      <c r="AJ37">
        <v>45</v>
      </c>
      <c r="AK37">
        <v>18</v>
      </c>
      <c r="AL37">
        <v>10</v>
      </c>
      <c r="AM37" s="2">
        <v>4.9</v>
      </c>
    </row>
    <row r="38" spans="1:39" ht="12.75">
      <c r="A38">
        <v>31</v>
      </c>
      <c r="B38" s="5">
        <f t="shared" si="1"/>
        <v>36.419</v>
      </c>
      <c r="C38" s="5"/>
      <c r="D38" s="5">
        <f>R38+AE38</f>
        <v>404</v>
      </c>
      <c r="E38" s="5">
        <f t="shared" si="12"/>
        <v>542</v>
      </c>
      <c r="F38" s="5"/>
      <c r="G38" s="5">
        <f>U38+AH38</f>
        <v>1170</v>
      </c>
      <c r="H38" s="5"/>
      <c r="I38">
        <v>326</v>
      </c>
      <c r="J38" s="5"/>
      <c r="K38" s="5">
        <f>Y38+AL38</f>
        <v>74</v>
      </c>
      <c r="L38" s="5">
        <f>Z38+AM38</f>
        <v>36.9</v>
      </c>
      <c r="M38" s="5"/>
      <c r="N38" s="5"/>
      <c r="O38">
        <v>31</v>
      </c>
      <c r="P38" s="5">
        <v>26.419</v>
      </c>
      <c r="Q38" s="5"/>
      <c r="R38">
        <v>369</v>
      </c>
      <c r="S38">
        <v>505</v>
      </c>
      <c r="T38" t="s">
        <v>29</v>
      </c>
      <c r="U38" s="1">
        <v>1050</v>
      </c>
      <c r="V38" t="s">
        <v>29</v>
      </c>
      <c r="Y38">
        <v>65</v>
      </c>
      <c r="Z38">
        <v>32</v>
      </c>
      <c r="AA38" s="5"/>
      <c r="AB38">
        <v>31</v>
      </c>
      <c r="AC38">
        <v>10</v>
      </c>
      <c r="AE38">
        <v>35</v>
      </c>
      <c r="AF38">
        <v>37</v>
      </c>
      <c r="AG38" t="s">
        <v>29</v>
      </c>
      <c r="AH38">
        <v>120</v>
      </c>
      <c r="AI38" t="s">
        <v>29</v>
      </c>
      <c r="AJ38">
        <v>46</v>
      </c>
      <c r="AL38">
        <v>9</v>
      </c>
      <c r="AM38" s="2">
        <v>4.9</v>
      </c>
    </row>
    <row r="39" spans="2:40" s="3" customFormat="1" ht="12.75">
      <c r="B39" s="4"/>
      <c r="K39" s="6"/>
      <c r="V39"/>
      <c r="W39"/>
      <c r="X39"/>
      <c r="Y39"/>
      <c r="Z39"/>
      <c r="AI39"/>
      <c r="AJ39"/>
      <c r="AL39" s="2"/>
      <c r="AM39" s="4"/>
      <c r="AN39" s="4"/>
    </row>
    <row r="40" spans="1:23" ht="12.75">
      <c r="A40" t="s">
        <v>9</v>
      </c>
      <c r="B40" s="2">
        <f>SUM(B8:B38)</f>
        <v>508.8674</v>
      </c>
      <c r="C40" s="2">
        <f>SUM(C8:C38)</f>
        <v>6837.9</v>
      </c>
      <c r="D40" s="2">
        <f>SUM(D8:D38)</f>
        <v>11529.5</v>
      </c>
      <c r="E40" s="2">
        <f>SUM(E8:E38)</f>
        <v>21899</v>
      </c>
      <c r="F40" s="2">
        <f>SUM(F8:F38)</f>
        <v>12741</v>
      </c>
      <c r="G40" s="2">
        <f>SUM(G8:G38)</f>
        <v>16442</v>
      </c>
      <c r="H40" s="2">
        <f>SUM(H8:H38)</f>
        <v>20035</v>
      </c>
      <c r="I40" s="2">
        <f>SUM(I8:I38)</f>
        <v>13264</v>
      </c>
      <c r="J40" s="2">
        <f>SUM(J8:J38)</f>
        <v>15912</v>
      </c>
      <c r="K40" s="2">
        <f>SUM(K8:K38)</f>
        <v>4635</v>
      </c>
      <c r="L40" s="2">
        <f>SUM(L8:L38)</f>
        <v>1508.7</v>
      </c>
      <c r="M40" s="2">
        <f>SUM(M8:M38)</f>
        <v>556.3999999999999</v>
      </c>
      <c r="Q40" s="1"/>
      <c r="R40" s="1"/>
      <c r="S40" s="1"/>
      <c r="T40" s="1"/>
      <c r="U40" s="1"/>
      <c r="W40" s="1"/>
    </row>
    <row r="41" spans="1:35" ht="12.75">
      <c r="A41" t="s">
        <v>10</v>
      </c>
      <c r="B41" s="2">
        <f>B40/A38</f>
        <v>16.415077419354837</v>
      </c>
      <c r="C41" s="2">
        <f>C40/30</f>
        <v>227.92999999999998</v>
      </c>
      <c r="D41" s="2">
        <f>D40/31</f>
        <v>371.9193548387097</v>
      </c>
      <c r="E41" s="2">
        <f>E40/31</f>
        <v>706.4193548387096</v>
      </c>
      <c r="F41" s="2">
        <f>F40/28</f>
        <v>455.0357142857143</v>
      </c>
      <c r="G41" s="2">
        <f aca="true" t="shared" si="16" ref="G41:L41">G40/31</f>
        <v>530.3870967741935</v>
      </c>
      <c r="H41" s="2">
        <f>H40/30</f>
        <v>667.8333333333334</v>
      </c>
      <c r="I41" s="2">
        <f t="shared" si="16"/>
        <v>427.8709677419355</v>
      </c>
      <c r="J41" s="2">
        <f>J40/30</f>
        <v>530.4</v>
      </c>
      <c r="K41" s="2">
        <f t="shared" si="16"/>
        <v>149.51612903225808</v>
      </c>
      <c r="L41" s="2">
        <f t="shared" si="16"/>
        <v>48.667741935483875</v>
      </c>
      <c r="M41" s="2">
        <f>M40/30</f>
        <v>18.546666666666663</v>
      </c>
      <c r="AI41" s="2"/>
    </row>
    <row r="42" spans="1:21" ht="12.75">
      <c r="A42" t="s">
        <v>11</v>
      </c>
      <c r="B42" s="2">
        <v>27.6</v>
      </c>
      <c r="C42" s="5">
        <f>MAX(C8:C37)</f>
        <v>412</v>
      </c>
      <c r="D42" s="5">
        <f>MAX(D8:D37)</f>
        <v>605</v>
      </c>
      <c r="E42" s="5">
        <f>MAX(E8:E38)</f>
        <v>1083</v>
      </c>
      <c r="F42" s="5">
        <f>MAX(F8:F35)</f>
        <v>560</v>
      </c>
      <c r="G42" s="5">
        <f>MAX(G8:G38)</f>
        <v>1170</v>
      </c>
      <c r="H42" s="5">
        <f>MAX(H8:H37)</f>
        <v>1182</v>
      </c>
      <c r="I42" s="5">
        <f>MAX(I8:I38)</f>
        <v>699</v>
      </c>
      <c r="J42" s="5">
        <f>MAX(J8:J37)</f>
        <v>895</v>
      </c>
      <c r="K42" s="5">
        <f>MAX(K8:K38)</f>
        <v>247</v>
      </c>
      <c r="L42" s="5">
        <f>MAX(L8:L38)</f>
        <v>72.1</v>
      </c>
      <c r="M42" s="5">
        <f>MAX(M8:M37)</f>
        <v>53.2</v>
      </c>
      <c r="R42" s="1"/>
      <c r="S42" s="1"/>
      <c r="T42" s="1"/>
      <c r="U42" s="1"/>
    </row>
    <row r="43" spans="1:13" ht="12.75">
      <c r="A43" t="s">
        <v>12</v>
      </c>
      <c r="B43" s="2">
        <v>7.6</v>
      </c>
      <c r="C43" s="5">
        <f>MIN(C9:C38)</f>
        <v>52.5</v>
      </c>
      <c r="D43" s="5">
        <f>MIN(D9:D38)</f>
        <v>189.4</v>
      </c>
      <c r="E43" s="5">
        <f>MIN(E9:E38)</f>
        <v>461</v>
      </c>
      <c r="F43" s="5">
        <f>MIN(F9:F35)</f>
        <v>396</v>
      </c>
      <c r="G43" s="5">
        <f>MIN(G9:G38)</f>
        <v>360</v>
      </c>
      <c r="H43" s="5">
        <f>MIN(H9:H37)</f>
        <v>322</v>
      </c>
      <c r="I43" s="5">
        <f>MIN(I9:I38)</f>
        <v>270</v>
      </c>
      <c r="J43" s="5">
        <f>MIN(J9:J37)</f>
        <v>256</v>
      </c>
      <c r="K43" s="5">
        <f>MIN(K9:K38)</f>
        <v>74</v>
      </c>
      <c r="L43" s="5">
        <f>MIN(L9:L38)</f>
        <v>34</v>
      </c>
      <c r="M43" s="5">
        <f>MIN(M9:M37)</f>
        <v>0</v>
      </c>
    </row>
    <row r="44" spans="1:35" ht="12.75">
      <c r="A44" t="s">
        <v>13</v>
      </c>
      <c r="B44" s="1">
        <f aca="true" t="shared" si="17" ref="B44:G44">B40*1.9835</f>
        <v>1009.3384879</v>
      </c>
      <c r="C44" s="1">
        <f t="shared" si="17"/>
        <v>13562.97465</v>
      </c>
      <c r="D44" s="1">
        <f t="shared" si="17"/>
        <v>22868.76325</v>
      </c>
      <c r="E44" s="1">
        <f t="shared" si="17"/>
        <v>43436.6665</v>
      </c>
      <c r="F44" s="1">
        <f t="shared" si="17"/>
        <v>25271.7735</v>
      </c>
      <c r="G44" s="1">
        <f t="shared" si="17"/>
        <v>32612.707000000002</v>
      </c>
      <c r="H44" s="1">
        <f aca="true" t="shared" si="18" ref="H44:M44">H40*1.9835</f>
        <v>39739.4225</v>
      </c>
      <c r="I44" s="1">
        <f t="shared" si="18"/>
        <v>26309.144</v>
      </c>
      <c r="J44" s="1">
        <f t="shared" si="18"/>
        <v>31561.452</v>
      </c>
      <c r="K44" s="1">
        <f t="shared" si="18"/>
        <v>9193.522500000001</v>
      </c>
      <c r="L44" s="1">
        <f t="shared" si="18"/>
        <v>2992.5064500000003</v>
      </c>
      <c r="M44" s="1">
        <f t="shared" si="18"/>
        <v>1103.6193999999998</v>
      </c>
      <c r="Q44" s="1"/>
      <c r="R44" s="1"/>
      <c r="S44" s="1"/>
      <c r="T44" s="1"/>
      <c r="U44" s="1"/>
      <c r="W44" s="1"/>
      <c r="X44" s="1"/>
      <c r="Y44" s="1"/>
      <c r="Z44" s="1"/>
      <c r="AD44" s="1"/>
      <c r="AE44" s="1"/>
      <c r="AF44" s="1"/>
      <c r="AI44" s="1"/>
    </row>
    <row r="45" spans="1:19" ht="12.75">
      <c r="A45" t="s">
        <v>17</v>
      </c>
      <c r="C45" s="1"/>
      <c r="S45" t="s">
        <v>14</v>
      </c>
    </row>
    <row r="46" spans="3:16" ht="12.75">
      <c r="C46" s="1"/>
      <c r="P46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freasor</cp:lastModifiedBy>
  <dcterms:created xsi:type="dcterms:W3CDTF">2009-01-28T16:40:37Z</dcterms:created>
  <dcterms:modified xsi:type="dcterms:W3CDTF">2014-09-02T23:45:22Z</dcterms:modified>
  <cp:category/>
  <cp:version/>
  <cp:contentType/>
  <cp:contentStatus/>
</cp:coreProperties>
</file>