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710" windowWidth="15480" windowHeight="4140" tabRatio="627" activeTab="0"/>
  </bookViews>
  <sheets>
    <sheet name="DV Combined Worksheet 09wy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<sst xmlns="http://schemas.openxmlformats.org/spreadsheetml/2006/main" count="78" uniqueCount="31">
  <si>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DAILY MEAN DISCHARGE OF TENMILE AND EEL CREEK NEAR LAKESIDE, OR</t>
  </si>
  <si>
    <t xml:space="preserve"> COMBINED DISCHARGE</t>
  </si>
  <si>
    <t>2011WY</t>
  </si>
  <si>
    <t>DAILY MEAN DISCHARGE OF TENMILE CREEK</t>
  </si>
  <si>
    <t>DAILY MEAN DISCHARGE OF EEL CREEK</t>
  </si>
  <si>
    <t>Day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</si>
  <si>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</si>
  <si>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</si>
  <si>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</si>
  <si>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</si>
  <si>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</si>
  <si>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</si>
  <si>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</si>
  <si>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</si>
  <si>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</si>
  <si>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</si>
  <si>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</si>
  <si>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</si>
  <si>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-------------</t>
  </si>
  <si>
    <t>---------</t>
  </si>
  <si>
    <t>------------</t>
  </si>
  <si>
    <t>----------</t>
  </si>
  <si>
    <t>-----</t>
  </si>
  <si>
    <t>------</t>
  </si>
  <si>
    <t>TOTAL</t>
  </si>
  <si>
    <t>MEAN</t>
  </si>
  <si>
    <t>MAX</t>
  </si>
  <si>
    <t>MIN</t>
  </si>
  <si>
    <t>AC-FT</t>
  </si>
  <si>
    <t>* = missing record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</si>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</sst>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P46"/>
  <sheetViews>
    <sheetView tabSelected="1" zoomScalePageLayoutView="0" workbookViewId="0" topLeftCell="P1">
      <selection activeCell="AB8" sqref="AB8:AB37"/>
    </sheetView>
  </sheetViews>
  <sheetFormatPr defaultColWidth="9.140625" defaultRowHeight="12.75"/>
  <cols>
    <col min="1" max="1" width="10.7109375" style="0" customWidth="1"/>
    <col min="2" max="2" width="10.7109375" style="1" customWidth="1"/>
    <col min="3" max="12" width="10.7109375" style="0" customWidth="1"/>
    <col min="40" max="42" width="9.140625" style="1" customWidth="1"/>
  </cols>
  <sheetData>
    <row r="3" ht="12.75">
      <c r="A3" t="s">
        <v>0</v>
      </c>
    </row>
    <row r="4" spans="4:34" ht="12.75">
      <c r="D4" t="s">
        <v>1</v>
      </c>
      <c r="E4" s="1"/>
      <c r="H4" t="s">
        <v>2</v>
      </c>
      <c r="U4" t="s">
        <v>3</v>
      </c>
      <c r="AH4" t="s">
        <v>4</v>
      </c>
    </row>
    <row r="5" spans="23:35" ht="12.75">
      <c r="W5">
        <v>14323200</v>
      </c>
      <c r="AI5">
        <v>14323300</v>
      </c>
    </row>
    <row r="6" spans="1:42" s="2" customFormat="1" ht="12.7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9</v>
      </c>
      <c r="U6" s="2" t="s">
        <v>10</v>
      </c>
      <c r="V6" s="2" t="s">
        <v>11</v>
      </c>
      <c r="W6" s="2" t="s">
        <v>12</v>
      </c>
      <c r="X6" s="2" t="s">
        <v>13</v>
      </c>
      <c r="Y6" s="2" t="s">
        <v>14</v>
      </c>
      <c r="Z6" s="2" t="s">
        <v>15</v>
      </c>
      <c r="AA6" s="2" t="s">
        <v>16</v>
      </c>
      <c r="AB6" s="2" t="s">
        <v>17</v>
      </c>
      <c r="AC6" s="2" t="s">
        <v>5</v>
      </c>
      <c r="AE6" s="2" t="s">
        <v>6</v>
      </c>
      <c r="AF6" s="2" t="s">
        <v>7</v>
      </c>
      <c r="AG6" s="2" t="s">
        <v>8</v>
      </c>
      <c r="AH6" s="2" t="s">
        <v>9</v>
      </c>
      <c r="AI6" s="2" t="s">
        <v>10</v>
      </c>
      <c r="AJ6" s="2" t="s">
        <v>11</v>
      </c>
      <c r="AK6" s="2" t="s">
        <v>12</v>
      </c>
      <c r="AL6" s="2" t="s">
        <v>13</v>
      </c>
      <c r="AM6" s="2" t="s">
        <v>14</v>
      </c>
      <c r="AN6" s="3" t="s">
        <v>15</v>
      </c>
      <c r="AO6" s="3" t="s">
        <v>16</v>
      </c>
      <c r="AP6" s="3" t="s">
        <v>17</v>
      </c>
    </row>
    <row r="7" spans="1:34" ht="12.75">
      <c r="A7" t="s">
        <v>18</v>
      </c>
      <c r="B7" s="1" t="s">
        <v>19</v>
      </c>
      <c r="C7" t="s">
        <v>19</v>
      </c>
      <c r="D7" t="s">
        <v>19</v>
      </c>
      <c r="E7" t="s">
        <v>20</v>
      </c>
      <c r="P7" t="s">
        <v>18</v>
      </c>
      <c r="Q7" t="s">
        <v>19</v>
      </c>
      <c r="R7" t="s">
        <v>19</v>
      </c>
      <c r="S7" t="s">
        <v>19</v>
      </c>
      <c r="T7" t="s">
        <v>20</v>
      </c>
      <c r="AC7" t="s">
        <v>18</v>
      </c>
      <c r="AE7" t="s">
        <v>19</v>
      </c>
      <c r="AF7" t="s">
        <v>21</v>
      </c>
      <c r="AG7" t="s">
        <v>21</v>
      </c>
      <c r="AH7" t="s">
        <v>21</v>
      </c>
    </row>
    <row r="8" spans="1:42" ht="12.75">
      <c r="A8">
        <v>1</v>
      </c>
      <c r="B8" s="4">
        <f>Q8+AE8</f>
        <v>42</v>
      </c>
      <c r="C8" s="4">
        <f>R8+AF8</f>
        <v>45</v>
      </c>
      <c r="D8" s="4">
        <f>S8+AG8</f>
        <v>711</v>
      </c>
      <c r="E8" s="4">
        <f>T8+AH8</f>
        <v>1269</v>
      </c>
      <c r="F8" s="4">
        <f aca="true" t="shared" si="0" ref="F8:G36">U8+AI8</f>
        <v>479</v>
      </c>
      <c r="G8" s="4">
        <f t="shared" si="0"/>
        <v>683</v>
      </c>
      <c r="H8" s="4">
        <f aca="true" t="shared" si="1" ref="H8:M12">W8+AK8</f>
        <v>954</v>
      </c>
      <c r="I8" s="4">
        <f t="shared" si="1"/>
        <v>368</v>
      </c>
      <c r="J8" s="4">
        <f t="shared" si="1"/>
        <v>185</v>
      </c>
      <c r="K8" s="4">
        <f t="shared" si="1"/>
        <v>77</v>
      </c>
      <c r="L8" s="4">
        <f t="shared" si="1"/>
        <v>33.2</v>
      </c>
      <c r="M8" s="4">
        <f t="shared" si="1"/>
        <v>17.8</v>
      </c>
      <c r="N8" s="4"/>
      <c r="O8" s="4"/>
      <c r="P8">
        <v>1</v>
      </c>
      <c r="Q8">
        <v>37</v>
      </c>
      <c r="R8">
        <v>25</v>
      </c>
      <c r="S8">
        <v>666</v>
      </c>
      <c r="T8" s="5">
        <v>1190</v>
      </c>
      <c r="U8">
        <v>430</v>
      </c>
      <c r="V8">
        <v>618</v>
      </c>
      <c r="W8">
        <v>845</v>
      </c>
      <c r="X8">
        <v>323</v>
      </c>
      <c r="Y8">
        <v>164</v>
      </c>
      <c r="Z8">
        <v>67</v>
      </c>
      <c r="AA8">
        <v>29</v>
      </c>
      <c r="AB8">
        <v>12</v>
      </c>
      <c r="AC8">
        <v>1</v>
      </c>
      <c r="AE8">
        <v>5</v>
      </c>
      <c r="AF8">
        <v>20</v>
      </c>
      <c r="AG8">
        <v>45</v>
      </c>
      <c r="AH8">
        <v>79</v>
      </c>
      <c r="AI8">
        <v>49</v>
      </c>
      <c r="AJ8">
        <v>65</v>
      </c>
      <c r="AK8">
        <v>109</v>
      </c>
      <c r="AL8">
        <v>45</v>
      </c>
      <c r="AM8">
        <v>21</v>
      </c>
      <c r="AN8">
        <v>10</v>
      </c>
      <c r="AO8">
        <v>4.2</v>
      </c>
      <c r="AP8">
        <v>5.8</v>
      </c>
    </row>
    <row r="9" spans="1:42" ht="12.75">
      <c r="A9">
        <v>2</v>
      </c>
      <c r="B9" s="4">
        <f aca="true" t="shared" si="2" ref="B9:B37">Q9+AE9</f>
        <v>41.9</v>
      </c>
      <c r="C9" s="4">
        <f aca="true" t="shared" si="3" ref="C9:E12">R9+AF9</f>
        <v>48</v>
      </c>
      <c r="D9" s="4">
        <f t="shared" si="3"/>
        <v>785</v>
      </c>
      <c r="E9" s="4">
        <f t="shared" si="3"/>
        <v>1136</v>
      </c>
      <c r="F9" s="4">
        <f t="shared" si="0"/>
        <v>438</v>
      </c>
      <c r="G9" s="4">
        <f t="shared" si="0"/>
        <v>779</v>
      </c>
      <c r="H9" s="4">
        <f t="shared" si="1"/>
        <v>909</v>
      </c>
      <c r="I9" s="4">
        <f t="shared" si="1"/>
        <v>354</v>
      </c>
      <c r="J9" s="4">
        <f t="shared" si="1"/>
        <v>178</v>
      </c>
      <c r="K9" s="4">
        <f t="shared" si="1"/>
        <v>75.8</v>
      </c>
      <c r="L9" s="4">
        <f t="shared" si="1"/>
        <v>31</v>
      </c>
      <c r="M9" s="4">
        <f t="shared" si="1"/>
        <v>22.8</v>
      </c>
      <c r="N9" s="4"/>
      <c r="O9" s="4"/>
      <c r="P9">
        <v>2</v>
      </c>
      <c r="Q9">
        <v>37</v>
      </c>
      <c r="R9">
        <v>28</v>
      </c>
      <c r="S9">
        <v>738</v>
      </c>
      <c r="T9" s="5">
        <v>1060</v>
      </c>
      <c r="U9">
        <v>392</v>
      </c>
      <c r="V9">
        <v>699</v>
      </c>
      <c r="W9">
        <v>806</v>
      </c>
      <c r="X9">
        <v>310</v>
      </c>
      <c r="Y9">
        <v>158</v>
      </c>
      <c r="Z9">
        <v>66</v>
      </c>
      <c r="AA9">
        <v>27</v>
      </c>
      <c r="AB9">
        <v>17</v>
      </c>
      <c r="AC9">
        <v>2</v>
      </c>
      <c r="AE9">
        <v>4.9</v>
      </c>
      <c r="AF9">
        <v>20</v>
      </c>
      <c r="AG9">
        <v>47</v>
      </c>
      <c r="AH9">
        <v>76</v>
      </c>
      <c r="AI9">
        <v>46</v>
      </c>
      <c r="AJ9">
        <v>80</v>
      </c>
      <c r="AK9">
        <v>103</v>
      </c>
      <c r="AL9">
        <v>44</v>
      </c>
      <c r="AM9">
        <v>20</v>
      </c>
      <c r="AN9">
        <v>9.8</v>
      </c>
      <c r="AO9">
        <v>4</v>
      </c>
      <c r="AP9">
        <v>5.8</v>
      </c>
    </row>
    <row r="10" spans="1:42" ht="12.75">
      <c r="A10">
        <v>3</v>
      </c>
      <c r="B10" s="4">
        <f t="shared" si="2"/>
        <v>41.7</v>
      </c>
      <c r="C10" s="4">
        <f t="shared" si="3"/>
        <v>54</v>
      </c>
      <c r="D10" s="4">
        <f t="shared" si="3"/>
        <v>779</v>
      </c>
      <c r="E10" s="4">
        <f t="shared" si="3"/>
        <v>1007</v>
      </c>
      <c r="F10" s="4">
        <f t="shared" si="0"/>
        <v>414</v>
      </c>
      <c r="G10" s="4">
        <f t="shared" si="0"/>
        <v>783</v>
      </c>
      <c r="H10" s="4">
        <f t="shared" si="1"/>
        <v>857</v>
      </c>
      <c r="I10" s="4">
        <f t="shared" si="1"/>
        <v>344</v>
      </c>
      <c r="J10" s="4">
        <f t="shared" si="1"/>
        <v>175</v>
      </c>
      <c r="K10" s="4">
        <f t="shared" si="1"/>
        <v>72.5</v>
      </c>
      <c r="L10" s="4">
        <f t="shared" si="1"/>
        <v>27.8</v>
      </c>
      <c r="M10" s="4">
        <f t="shared" si="1"/>
        <v>15.8</v>
      </c>
      <c r="N10" s="4"/>
      <c r="O10" s="4"/>
      <c r="P10">
        <v>3</v>
      </c>
      <c r="Q10">
        <v>37</v>
      </c>
      <c r="R10">
        <v>35</v>
      </c>
      <c r="S10">
        <v>730</v>
      </c>
      <c r="T10">
        <v>935</v>
      </c>
      <c r="U10">
        <v>370</v>
      </c>
      <c r="V10">
        <v>703</v>
      </c>
      <c r="W10">
        <v>761</v>
      </c>
      <c r="X10">
        <v>301</v>
      </c>
      <c r="Y10">
        <v>156</v>
      </c>
      <c r="Z10">
        <v>63</v>
      </c>
      <c r="AA10">
        <v>24</v>
      </c>
      <c r="AB10">
        <v>10</v>
      </c>
      <c r="AC10">
        <v>3</v>
      </c>
      <c r="AE10">
        <v>4.7</v>
      </c>
      <c r="AF10">
        <v>19</v>
      </c>
      <c r="AG10">
        <v>49</v>
      </c>
      <c r="AH10">
        <v>72</v>
      </c>
      <c r="AI10">
        <v>44</v>
      </c>
      <c r="AJ10">
        <v>80</v>
      </c>
      <c r="AK10">
        <v>96</v>
      </c>
      <c r="AL10">
        <v>43</v>
      </c>
      <c r="AM10">
        <v>19</v>
      </c>
      <c r="AN10">
        <v>9.5</v>
      </c>
      <c r="AO10">
        <v>3.8</v>
      </c>
      <c r="AP10">
        <v>5.8</v>
      </c>
    </row>
    <row r="11" spans="1:42" ht="12.75">
      <c r="A11">
        <v>4</v>
      </c>
      <c r="B11" s="4">
        <f t="shared" si="2"/>
        <v>40.6</v>
      </c>
      <c r="C11" s="4">
        <f t="shared" si="3"/>
        <v>63</v>
      </c>
      <c r="D11" s="4">
        <f t="shared" si="3"/>
        <v>742</v>
      </c>
      <c r="E11" s="4">
        <f t="shared" si="3"/>
        <v>891</v>
      </c>
      <c r="F11" s="4">
        <f t="shared" si="0"/>
        <v>384</v>
      </c>
      <c r="G11" s="4">
        <f t="shared" si="0"/>
        <v>767</v>
      </c>
      <c r="H11" s="4">
        <f t="shared" si="1"/>
        <v>823</v>
      </c>
      <c r="I11" s="4">
        <f t="shared" si="1"/>
        <v>331</v>
      </c>
      <c r="J11" s="4">
        <f t="shared" si="1"/>
        <v>168</v>
      </c>
      <c r="K11" s="4">
        <f t="shared" si="1"/>
        <v>70.1</v>
      </c>
      <c r="L11" s="4">
        <f t="shared" si="1"/>
        <v>25.8</v>
      </c>
      <c r="M11" s="4">
        <f t="shared" si="1"/>
        <v>18.7</v>
      </c>
      <c r="N11" s="4"/>
      <c r="O11" s="4"/>
      <c r="P11">
        <v>4</v>
      </c>
      <c r="Q11">
        <v>36</v>
      </c>
      <c r="R11">
        <v>44</v>
      </c>
      <c r="S11">
        <v>692</v>
      </c>
      <c r="T11">
        <v>822</v>
      </c>
      <c r="U11">
        <v>343</v>
      </c>
      <c r="V11">
        <v>691</v>
      </c>
      <c r="W11">
        <v>731</v>
      </c>
      <c r="X11">
        <v>290</v>
      </c>
      <c r="Y11">
        <v>150</v>
      </c>
      <c r="Z11">
        <v>61</v>
      </c>
      <c r="AA11">
        <v>22</v>
      </c>
      <c r="AB11">
        <v>13</v>
      </c>
      <c r="AC11">
        <v>4</v>
      </c>
      <c r="AE11">
        <v>4.6</v>
      </c>
      <c r="AF11">
        <v>19</v>
      </c>
      <c r="AG11">
        <v>50</v>
      </c>
      <c r="AH11">
        <v>69</v>
      </c>
      <c r="AI11">
        <v>41</v>
      </c>
      <c r="AJ11">
        <v>76</v>
      </c>
      <c r="AK11">
        <v>92</v>
      </c>
      <c r="AL11">
        <v>41</v>
      </c>
      <c r="AM11">
        <v>18</v>
      </c>
      <c r="AN11">
        <v>9.1</v>
      </c>
      <c r="AO11">
        <v>3.8</v>
      </c>
      <c r="AP11">
        <v>5.7</v>
      </c>
    </row>
    <row r="12" spans="1:42" ht="12.75">
      <c r="A12">
        <v>5</v>
      </c>
      <c r="B12" s="4">
        <f t="shared" si="2"/>
        <v>39.5</v>
      </c>
      <c r="C12" s="4">
        <f t="shared" si="3"/>
        <v>63</v>
      </c>
      <c r="D12" s="4">
        <f t="shared" si="3"/>
        <v>696</v>
      </c>
      <c r="E12" s="4">
        <f t="shared" si="3"/>
        <v>833</v>
      </c>
      <c r="F12" s="4">
        <f t="shared" si="0"/>
        <v>360</v>
      </c>
      <c r="G12" s="4">
        <f t="shared" si="0"/>
        <v>856</v>
      </c>
      <c r="H12" s="4">
        <f t="shared" si="1"/>
        <v>843</v>
      </c>
      <c r="I12" s="4">
        <f t="shared" si="1"/>
        <v>311</v>
      </c>
      <c r="J12" s="4">
        <f t="shared" si="1"/>
        <v>162</v>
      </c>
      <c r="K12" s="4">
        <f t="shared" si="1"/>
        <v>68.7</v>
      </c>
      <c r="L12" s="4">
        <f t="shared" si="1"/>
        <v>25.7</v>
      </c>
      <c r="M12" s="4">
        <f t="shared" si="1"/>
        <v>14.5</v>
      </c>
      <c r="N12" s="4"/>
      <c r="O12" s="4"/>
      <c r="P12">
        <v>5</v>
      </c>
      <c r="Q12">
        <v>35</v>
      </c>
      <c r="R12">
        <v>44</v>
      </c>
      <c r="S12">
        <v>646</v>
      </c>
      <c r="T12">
        <v>725</v>
      </c>
      <c r="U12">
        <v>321</v>
      </c>
      <c r="V12">
        <v>765</v>
      </c>
      <c r="W12">
        <v>747</v>
      </c>
      <c r="X12">
        <v>272</v>
      </c>
      <c r="Y12">
        <v>145</v>
      </c>
      <c r="Z12">
        <v>60</v>
      </c>
      <c r="AA12">
        <v>22</v>
      </c>
      <c r="AB12">
        <v>9.1</v>
      </c>
      <c r="AC12">
        <v>5</v>
      </c>
      <c r="AE12">
        <v>4.5</v>
      </c>
      <c r="AF12">
        <v>19</v>
      </c>
      <c r="AG12">
        <v>50</v>
      </c>
      <c r="AH12">
        <v>108</v>
      </c>
      <c r="AI12">
        <v>39</v>
      </c>
      <c r="AJ12">
        <v>91</v>
      </c>
      <c r="AK12">
        <v>96</v>
      </c>
      <c r="AL12">
        <v>39</v>
      </c>
      <c r="AM12">
        <v>17</v>
      </c>
      <c r="AN12">
        <v>8.7</v>
      </c>
      <c r="AO12">
        <v>3.7</v>
      </c>
      <c r="AP12">
        <v>5.4</v>
      </c>
    </row>
    <row r="13" spans="1:42" ht="12.75">
      <c r="A13">
        <v>6</v>
      </c>
      <c r="B13" s="4">
        <f t="shared" si="2"/>
        <v>37.2</v>
      </c>
      <c r="C13" s="4">
        <f aca="true" t="shared" si="4" ref="C13:E26">R13+AF13</f>
        <v>65</v>
      </c>
      <c r="D13" s="4">
        <f t="shared" si="4"/>
        <v>649</v>
      </c>
      <c r="E13" s="4">
        <f t="shared" si="4"/>
        <v>736</v>
      </c>
      <c r="F13" s="4">
        <f t="shared" si="0"/>
        <v>335</v>
      </c>
      <c r="G13" s="4">
        <f t="shared" si="0"/>
        <v>891</v>
      </c>
      <c r="H13" s="4">
        <f aca="true" t="shared" si="5" ref="H13:M17">W13+AK13</f>
        <v>833</v>
      </c>
      <c r="I13" s="4">
        <f t="shared" si="5"/>
        <v>299</v>
      </c>
      <c r="J13" s="4">
        <f t="shared" si="5"/>
        <v>155</v>
      </c>
      <c r="K13" s="4">
        <f t="shared" si="5"/>
        <v>66.6</v>
      </c>
      <c r="L13" s="4">
        <f t="shared" si="5"/>
        <v>24.7</v>
      </c>
      <c r="M13" s="4">
        <f t="shared" si="5"/>
        <v>13.100000000000001</v>
      </c>
      <c r="N13" s="4"/>
      <c r="O13" s="4"/>
      <c r="P13">
        <v>6</v>
      </c>
      <c r="Q13">
        <v>33</v>
      </c>
      <c r="R13">
        <v>46</v>
      </c>
      <c r="S13">
        <v>598</v>
      </c>
      <c r="T13">
        <v>648</v>
      </c>
      <c r="U13">
        <v>300</v>
      </c>
      <c r="V13">
        <v>794</v>
      </c>
      <c r="W13">
        <v>739</v>
      </c>
      <c r="X13">
        <v>262</v>
      </c>
      <c r="Y13">
        <v>139</v>
      </c>
      <c r="Z13">
        <v>58</v>
      </c>
      <c r="AA13">
        <v>21</v>
      </c>
      <c r="AB13">
        <v>7.9</v>
      </c>
      <c r="AC13">
        <v>6</v>
      </c>
      <c r="AE13">
        <v>4.2</v>
      </c>
      <c r="AF13">
        <v>19</v>
      </c>
      <c r="AG13">
        <v>51</v>
      </c>
      <c r="AH13">
        <v>88</v>
      </c>
      <c r="AI13">
        <v>35</v>
      </c>
      <c r="AJ13">
        <v>97</v>
      </c>
      <c r="AK13">
        <v>94</v>
      </c>
      <c r="AL13">
        <v>37</v>
      </c>
      <c r="AM13">
        <v>16</v>
      </c>
      <c r="AN13">
        <v>8.6</v>
      </c>
      <c r="AO13">
        <v>3.7</v>
      </c>
      <c r="AP13">
        <v>5.2</v>
      </c>
    </row>
    <row r="14" spans="1:42" ht="12.75">
      <c r="A14">
        <v>7</v>
      </c>
      <c r="B14" s="4">
        <f t="shared" si="2"/>
        <v>37.2</v>
      </c>
      <c r="C14" s="4">
        <f t="shared" si="4"/>
        <v>99</v>
      </c>
      <c r="D14" s="4">
        <f t="shared" si="4"/>
        <v>605</v>
      </c>
      <c r="E14" s="4">
        <f t="shared" si="4"/>
        <v>657</v>
      </c>
      <c r="F14" s="4">
        <f t="shared" si="0"/>
        <v>314</v>
      </c>
      <c r="G14" s="4">
        <f t="shared" si="0"/>
        <v>849</v>
      </c>
      <c r="H14" s="4">
        <f t="shared" si="5"/>
        <v>843</v>
      </c>
      <c r="I14" s="4">
        <f t="shared" si="5"/>
        <v>288</v>
      </c>
      <c r="J14" s="4">
        <f t="shared" si="5"/>
        <v>149</v>
      </c>
      <c r="K14" s="4">
        <f t="shared" si="5"/>
        <v>64.8</v>
      </c>
      <c r="L14" s="4">
        <f t="shared" si="5"/>
        <v>23.8</v>
      </c>
      <c r="M14" s="4">
        <f t="shared" si="5"/>
        <v>12.4</v>
      </c>
      <c r="N14" s="4"/>
      <c r="O14" s="4"/>
      <c r="P14">
        <v>7</v>
      </c>
      <c r="Q14">
        <v>33</v>
      </c>
      <c r="R14">
        <v>78</v>
      </c>
      <c r="S14">
        <v>553</v>
      </c>
      <c r="T14">
        <v>582</v>
      </c>
      <c r="U14">
        <v>285</v>
      </c>
      <c r="V14">
        <v>759</v>
      </c>
      <c r="W14">
        <v>747</v>
      </c>
      <c r="X14">
        <v>253</v>
      </c>
      <c r="Y14">
        <v>134</v>
      </c>
      <c r="Z14">
        <v>56</v>
      </c>
      <c r="AA14">
        <v>20</v>
      </c>
      <c r="AB14">
        <v>6.9</v>
      </c>
      <c r="AC14">
        <v>7</v>
      </c>
      <c r="AE14" s="6">
        <v>4.2</v>
      </c>
      <c r="AF14">
        <v>21</v>
      </c>
      <c r="AG14">
        <v>52</v>
      </c>
      <c r="AH14">
        <v>75</v>
      </c>
      <c r="AI14">
        <v>29</v>
      </c>
      <c r="AJ14">
        <v>90</v>
      </c>
      <c r="AK14">
        <v>96</v>
      </c>
      <c r="AL14">
        <v>35</v>
      </c>
      <c r="AM14">
        <v>15</v>
      </c>
      <c r="AN14">
        <v>8.8</v>
      </c>
      <c r="AO14">
        <v>3.8</v>
      </c>
      <c r="AP14">
        <v>5.5</v>
      </c>
    </row>
    <row r="15" spans="1:42" ht="12.75">
      <c r="A15">
        <v>8</v>
      </c>
      <c r="B15" s="4">
        <f t="shared" si="2"/>
        <v>36.2</v>
      </c>
      <c r="C15" s="4">
        <f t="shared" si="4"/>
        <v>49</v>
      </c>
      <c r="D15" s="4">
        <f t="shared" si="4"/>
        <v>572</v>
      </c>
      <c r="E15" s="4">
        <f t="shared" si="4"/>
        <v>598</v>
      </c>
      <c r="F15" s="4">
        <f t="shared" si="0"/>
        <v>297</v>
      </c>
      <c r="G15" s="4">
        <f t="shared" si="0"/>
        <v>847</v>
      </c>
      <c r="H15" s="4">
        <f t="shared" si="5"/>
        <v>820</v>
      </c>
      <c r="I15" s="4">
        <f t="shared" si="5"/>
        <v>279</v>
      </c>
      <c r="J15" s="4">
        <f t="shared" si="5"/>
        <v>143</v>
      </c>
      <c r="K15" s="4">
        <f t="shared" si="5"/>
        <v>68</v>
      </c>
      <c r="L15" s="4">
        <f t="shared" si="5"/>
        <v>21</v>
      </c>
      <c r="M15" s="4">
        <f t="shared" si="5"/>
        <v>14.6</v>
      </c>
      <c r="N15" s="4"/>
      <c r="O15" s="4"/>
      <c r="P15">
        <v>8</v>
      </c>
      <c r="Q15">
        <v>32</v>
      </c>
      <c r="R15">
        <v>28</v>
      </c>
      <c r="S15">
        <v>519</v>
      </c>
      <c r="T15">
        <v>530</v>
      </c>
      <c r="U15">
        <v>271</v>
      </c>
      <c r="V15">
        <v>757</v>
      </c>
      <c r="W15">
        <v>728</v>
      </c>
      <c r="X15">
        <v>246</v>
      </c>
      <c r="Y15">
        <v>130</v>
      </c>
      <c r="Z15">
        <v>58</v>
      </c>
      <c r="AA15">
        <v>17</v>
      </c>
      <c r="AB15">
        <v>9.5</v>
      </c>
      <c r="AC15">
        <v>8</v>
      </c>
      <c r="AE15" s="6">
        <v>4.2</v>
      </c>
      <c r="AF15">
        <v>21</v>
      </c>
      <c r="AG15">
        <v>53</v>
      </c>
      <c r="AH15">
        <v>68</v>
      </c>
      <c r="AI15">
        <v>26</v>
      </c>
      <c r="AJ15">
        <v>90</v>
      </c>
      <c r="AK15">
        <v>92</v>
      </c>
      <c r="AL15">
        <v>33</v>
      </c>
      <c r="AM15">
        <v>13</v>
      </c>
      <c r="AN15">
        <v>10</v>
      </c>
      <c r="AO15">
        <v>4</v>
      </c>
      <c r="AP15">
        <v>5.1</v>
      </c>
    </row>
    <row r="16" spans="1:42" ht="12.75">
      <c r="A16">
        <v>9</v>
      </c>
      <c r="B16" s="4">
        <f t="shared" si="2"/>
        <v>37.1</v>
      </c>
      <c r="C16" s="4">
        <f t="shared" si="4"/>
        <v>58</v>
      </c>
      <c r="D16" s="4">
        <f t="shared" si="4"/>
        <v>544</v>
      </c>
      <c r="E16" s="4">
        <f t="shared" si="4"/>
        <v>552</v>
      </c>
      <c r="F16" s="4">
        <f t="shared" si="0"/>
        <v>280</v>
      </c>
      <c r="G16" s="4">
        <f t="shared" si="0"/>
        <v>983</v>
      </c>
      <c r="H16" s="4">
        <f t="shared" si="5"/>
        <v>796</v>
      </c>
      <c r="I16" s="4">
        <f t="shared" si="5"/>
        <v>273</v>
      </c>
      <c r="J16" s="4">
        <f t="shared" si="5"/>
        <v>134</v>
      </c>
      <c r="K16" s="4">
        <f t="shared" si="5"/>
        <v>56.4</v>
      </c>
      <c r="L16" s="4">
        <f t="shared" si="5"/>
        <v>22.1</v>
      </c>
      <c r="M16" s="4">
        <f t="shared" si="5"/>
        <v>12.2</v>
      </c>
      <c r="N16" s="4"/>
      <c r="O16" s="4"/>
      <c r="P16">
        <v>9</v>
      </c>
      <c r="Q16">
        <v>33</v>
      </c>
      <c r="R16">
        <v>38</v>
      </c>
      <c r="S16">
        <v>490</v>
      </c>
      <c r="T16">
        <v>487</v>
      </c>
      <c r="U16">
        <v>257</v>
      </c>
      <c r="V16">
        <v>871</v>
      </c>
      <c r="W16">
        <v>703</v>
      </c>
      <c r="X16">
        <v>241</v>
      </c>
      <c r="Y16">
        <v>122</v>
      </c>
      <c r="Z16">
        <v>50</v>
      </c>
      <c r="AA16">
        <v>18</v>
      </c>
      <c r="AB16">
        <v>8</v>
      </c>
      <c r="AC16">
        <v>9</v>
      </c>
      <c r="AE16" s="6">
        <v>4.1</v>
      </c>
      <c r="AF16">
        <v>20</v>
      </c>
      <c r="AG16">
        <v>54</v>
      </c>
      <c r="AH16">
        <v>65</v>
      </c>
      <c r="AI16">
        <v>23</v>
      </c>
      <c r="AJ16">
        <v>112</v>
      </c>
      <c r="AK16">
        <v>93</v>
      </c>
      <c r="AL16">
        <v>32</v>
      </c>
      <c r="AM16">
        <v>12</v>
      </c>
      <c r="AN16">
        <v>6.4</v>
      </c>
      <c r="AO16">
        <v>4.1</v>
      </c>
      <c r="AP16">
        <v>4.2</v>
      </c>
    </row>
    <row r="17" spans="1:42" ht="12.75">
      <c r="A17">
        <v>10</v>
      </c>
      <c r="B17" s="4">
        <f t="shared" si="2"/>
        <v>40.1</v>
      </c>
      <c r="C17" s="4">
        <f t="shared" si="4"/>
        <v>78</v>
      </c>
      <c r="D17" s="4">
        <f t="shared" si="4"/>
        <v>558</v>
      </c>
      <c r="E17" s="4">
        <f t="shared" si="4"/>
        <v>509</v>
      </c>
      <c r="F17" s="4">
        <f t="shared" si="0"/>
        <v>266</v>
      </c>
      <c r="G17" s="4">
        <f t="shared" si="0"/>
        <v>1037</v>
      </c>
      <c r="H17" s="4">
        <f t="shared" si="5"/>
        <v>744</v>
      </c>
      <c r="I17" s="4">
        <f t="shared" si="5"/>
        <v>257</v>
      </c>
      <c r="J17" s="4">
        <f t="shared" si="5"/>
        <v>129</v>
      </c>
      <c r="K17" s="4">
        <f t="shared" si="5"/>
        <v>55.1</v>
      </c>
      <c r="L17" s="4">
        <f t="shared" si="5"/>
        <v>22.2</v>
      </c>
      <c r="M17" s="4">
        <f t="shared" si="5"/>
        <v>11.5</v>
      </c>
      <c r="N17" s="4"/>
      <c r="O17" s="4"/>
      <c r="P17">
        <v>10</v>
      </c>
      <c r="Q17">
        <v>36</v>
      </c>
      <c r="R17">
        <v>58</v>
      </c>
      <c r="S17">
        <v>503</v>
      </c>
      <c r="T17">
        <v>451</v>
      </c>
      <c r="U17">
        <v>244</v>
      </c>
      <c r="V17">
        <v>915</v>
      </c>
      <c r="W17">
        <v>659</v>
      </c>
      <c r="X17">
        <v>228</v>
      </c>
      <c r="Y17">
        <v>117</v>
      </c>
      <c r="Z17">
        <v>49</v>
      </c>
      <c r="AA17">
        <v>18</v>
      </c>
      <c r="AB17">
        <v>7.6</v>
      </c>
      <c r="AC17">
        <v>10</v>
      </c>
      <c r="AE17" s="6">
        <v>4.1</v>
      </c>
      <c r="AF17">
        <v>20</v>
      </c>
      <c r="AG17">
        <v>55</v>
      </c>
      <c r="AH17">
        <v>58</v>
      </c>
      <c r="AI17">
        <v>22</v>
      </c>
      <c r="AJ17">
        <v>122</v>
      </c>
      <c r="AK17">
        <v>85</v>
      </c>
      <c r="AL17">
        <v>29</v>
      </c>
      <c r="AM17">
        <v>12</v>
      </c>
      <c r="AN17">
        <v>6.1</v>
      </c>
      <c r="AO17">
        <v>4.2</v>
      </c>
      <c r="AP17">
        <v>3.9</v>
      </c>
    </row>
    <row r="18" spans="1:42" ht="12.75">
      <c r="A18">
        <v>11</v>
      </c>
      <c r="B18" s="4">
        <f t="shared" si="2"/>
        <v>49</v>
      </c>
      <c r="C18" s="4">
        <f aca="true" t="shared" si="6" ref="C18:D22">R18+AF18</f>
        <v>98</v>
      </c>
      <c r="D18" s="4">
        <f t="shared" si="6"/>
        <v>571</v>
      </c>
      <c r="E18" s="4">
        <f t="shared" si="4"/>
        <v>470</v>
      </c>
      <c r="F18" s="4">
        <f t="shared" si="0"/>
        <v>256</v>
      </c>
      <c r="G18" s="4">
        <f t="shared" si="0"/>
        <v>1054</v>
      </c>
      <c r="H18" s="4">
        <f aca="true" t="shared" si="7" ref="H18:M22">W18+AK18</f>
        <v>723</v>
      </c>
      <c r="I18" s="4">
        <f t="shared" si="7"/>
        <v>249</v>
      </c>
      <c r="J18" s="4">
        <f t="shared" si="7"/>
        <v>123</v>
      </c>
      <c r="K18" s="4">
        <f t="shared" si="7"/>
        <v>52.9</v>
      </c>
      <c r="L18" s="4">
        <f t="shared" si="7"/>
        <v>21.2</v>
      </c>
      <c r="M18" s="4">
        <f t="shared" si="7"/>
        <v>10</v>
      </c>
      <c r="N18" s="4"/>
      <c r="O18" s="4"/>
      <c r="P18">
        <v>11</v>
      </c>
      <c r="Q18">
        <v>37</v>
      </c>
      <c r="R18">
        <v>78</v>
      </c>
      <c r="S18">
        <v>515</v>
      </c>
      <c r="T18">
        <v>415</v>
      </c>
      <c r="U18">
        <v>235</v>
      </c>
      <c r="V18">
        <v>929</v>
      </c>
      <c r="W18">
        <v>640</v>
      </c>
      <c r="X18">
        <v>222</v>
      </c>
      <c r="Y18">
        <v>112</v>
      </c>
      <c r="Z18">
        <v>47</v>
      </c>
      <c r="AA18">
        <v>17</v>
      </c>
      <c r="AB18">
        <v>6.2</v>
      </c>
      <c r="AC18">
        <v>11</v>
      </c>
      <c r="AE18" s="6">
        <v>12</v>
      </c>
      <c r="AF18">
        <v>20</v>
      </c>
      <c r="AG18">
        <v>56</v>
      </c>
      <c r="AH18">
        <v>55</v>
      </c>
      <c r="AI18">
        <v>21</v>
      </c>
      <c r="AJ18">
        <v>125</v>
      </c>
      <c r="AK18">
        <v>83</v>
      </c>
      <c r="AL18">
        <v>27</v>
      </c>
      <c r="AM18">
        <v>11</v>
      </c>
      <c r="AN18">
        <v>5.9</v>
      </c>
      <c r="AO18">
        <v>4.2</v>
      </c>
      <c r="AP18">
        <v>3.8</v>
      </c>
    </row>
    <row r="19" spans="1:42" ht="12.75">
      <c r="A19">
        <v>12</v>
      </c>
      <c r="B19" s="4">
        <f t="shared" si="2"/>
        <v>67</v>
      </c>
      <c r="C19" s="4">
        <f t="shared" si="6"/>
        <v>106</v>
      </c>
      <c r="D19" s="4">
        <f t="shared" si="6"/>
        <v>579</v>
      </c>
      <c r="E19" s="4">
        <f t="shared" si="4"/>
        <v>428</v>
      </c>
      <c r="F19" s="4">
        <f t="shared" si="0"/>
        <v>250</v>
      </c>
      <c r="G19" s="4">
        <f t="shared" si="0"/>
        <v>1106</v>
      </c>
      <c r="H19" s="4">
        <f t="shared" si="7"/>
        <v>677</v>
      </c>
      <c r="I19" s="4">
        <f t="shared" si="7"/>
        <v>245</v>
      </c>
      <c r="J19" s="4">
        <f t="shared" si="7"/>
        <v>121</v>
      </c>
      <c r="K19" s="4">
        <f t="shared" si="7"/>
        <v>55.9</v>
      </c>
      <c r="L19" s="4">
        <f t="shared" si="7"/>
        <v>21.1</v>
      </c>
      <c r="M19" s="1">
        <f t="shared" si="7"/>
        <v>9.3</v>
      </c>
      <c r="N19" s="4"/>
      <c r="O19" s="4"/>
      <c r="P19">
        <v>12</v>
      </c>
      <c r="Q19">
        <v>37</v>
      </c>
      <c r="R19">
        <v>86</v>
      </c>
      <c r="S19">
        <v>522</v>
      </c>
      <c r="T19">
        <v>376</v>
      </c>
      <c r="U19">
        <v>229</v>
      </c>
      <c r="V19">
        <v>990</v>
      </c>
      <c r="W19">
        <v>600</v>
      </c>
      <c r="X19">
        <v>219</v>
      </c>
      <c r="Y19">
        <v>110</v>
      </c>
      <c r="Z19">
        <v>50</v>
      </c>
      <c r="AA19">
        <v>17</v>
      </c>
      <c r="AB19">
        <v>5.5</v>
      </c>
      <c r="AC19">
        <v>12</v>
      </c>
      <c r="AE19" s="6">
        <v>30</v>
      </c>
      <c r="AF19">
        <v>20</v>
      </c>
      <c r="AG19">
        <v>57</v>
      </c>
      <c r="AH19">
        <v>52</v>
      </c>
      <c r="AI19">
        <v>21</v>
      </c>
      <c r="AJ19">
        <v>116</v>
      </c>
      <c r="AK19">
        <v>77</v>
      </c>
      <c r="AL19">
        <v>26</v>
      </c>
      <c r="AM19">
        <v>11</v>
      </c>
      <c r="AN19">
        <v>5.9</v>
      </c>
      <c r="AO19">
        <v>4.1</v>
      </c>
      <c r="AP19">
        <v>3.8</v>
      </c>
    </row>
    <row r="20" spans="1:42" ht="12.75">
      <c r="A20">
        <v>13</v>
      </c>
      <c r="B20" s="4">
        <f t="shared" si="2"/>
        <v>65</v>
      </c>
      <c r="C20" s="4">
        <f t="shared" si="6"/>
        <v>108</v>
      </c>
      <c r="D20" s="4">
        <f t="shared" si="6"/>
        <v>597</v>
      </c>
      <c r="E20" s="4">
        <f t="shared" si="4"/>
        <v>413</v>
      </c>
      <c r="F20" s="4">
        <f t="shared" si="0"/>
        <v>258</v>
      </c>
      <c r="G20" s="4">
        <f t="shared" si="0"/>
        <v>1126</v>
      </c>
      <c r="H20" s="4">
        <f t="shared" si="7"/>
        <v>635</v>
      </c>
      <c r="I20" s="4">
        <f t="shared" si="7"/>
        <v>239</v>
      </c>
      <c r="J20" s="4">
        <f t="shared" si="7"/>
        <v>120</v>
      </c>
      <c r="K20" s="4">
        <f t="shared" si="7"/>
        <v>52.9</v>
      </c>
      <c r="L20" s="4">
        <f t="shared" si="7"/>
        <v>20.4</v>
      </c>
      <c r="M20" s="1">
        <f t="shared" si="7"/>
        <v>9.3</v>
      </c>
      <c r="N20" s="4"/>
      <c r="O20" s="4"/>
      <c r="P20">
        <v>13</v>
      </c>
      <c r="Q20">
        <v>37</v>
      </c>
      <c r="R20">
        <v>88</v>
      </c>
      <c r="S20">
        <v>539</v>
      </c>
      <c r="T20">
        <v>361</v>
      </c>
      <c r="U20">
        <v>236</v>
      </c>
      <c r="V20">
        <v>1020</v>
      </c>
      <c r="W20">
        <v>566</v>
      </c>
      <c r="X20">
        <v>214</v>
      </c>
      <c r="Y20">
        <v>109</v>
      </c>
      <c r="Z20">
        <v>47</v>
      </c>
      <c r="AA20">
        <v>16</v>
      </c>
      <c r="AB20">
        <v>5.8</v>
      </c>
      <c r="AC20">
        <v>13</v>
      </c>
      <c r="AE20" s="6">
        <v>28</v>
      </c>
      <c r="AF20">
        <v>20</v>
      </c>
      <c r="AG20">
        <v>58</v>
      </c>
      <c r="AH20">
        <v>52</v>
      </c>
      <c r="AI20">
        <v>22</v>
      </c>
      <c r="AJ20">
        <v>106</v>
      </c>
      <c r="AK20">
        <v>69</v>
      </c>
      <c r="AL20">
        <v>25</v>
      </c>
      <c r="AM20">
        <v>11</v>
      </c>
      <c r="AN20">
        <v>5.9</v>
      </c>
      <c r="AO20">
        <v>4.4</v>
      </c>
      <c r="AP20">
        <v>3.5</v>
      </c>
    </row>
    <row r="21" spans="1:42" ht="12.75">
      <c r="A21">
        <v>14</v>
      </c>
      <c r="B21" s="4">
        <f t="shared" si="2"/>
        <v>61</v>
      </c>
      <c r="C21" s="4">
        <f t="shared" si="6"/>
        <v>110</v>
      </c>
      <c r="D21" s="4">
        <f t="shared" si="6"/>
        <v>666</v>
      </c>
      <c r="E21" s="4">
        <f t="shared" si="4"/>
        <v>446</v>
      </c>
      <c r="F21" s="4">
        <f t="shared" si="0"/>
        <v>271</v>
      </c>
      <c r="G21" s="4">
        <f t="shared" si="0"/>
        <v>1043</v>
      </c>
      <c r="H21" s="4">
        <f t="shared" si="7"/>
        <v>609</v>
      </c>
      <c r="I21" s="4">
        <f t="shared" si="7"/>
        <v>232</v>
      </c>
      <c r="J21" s="4">
        <f t="shared" si="7"/>
        <v>115</v>
      </c>
      <c r="K21" s="4">
        <f t="shared" si="7"/>
        <v>53.9</v>
      </c>
      <c r="L21" s="4">
        <f t="shared" si="7"/>
        <v>20.3</v>
      </c>
      <c r="M21" s="1">
        <f t="shared" si="7"/>
        <v>8.8</v>
      </c>
      <c r="N21" s="7"/>
      <c r="O21" s="4"/>
      <c r="P21">
        <v>14</v>
      </c>
      <c r="Q21">
        <v>35</v>
      </c>
      <c r="R21">
        <v>90</v>
      </c>
      <c r="S21">
        <v>606</v>
      </c>
      <c r="T21">
        <v>393</v>
      </c>
      <c r="U21">
        <v>243</v>
      </c>
      <c r="V21">
        <v>941</v>
      </c>
      <c r="W21">
        <v>544</v>
      </c>
      <c r="X21">
        <v>208</v>
      </c>
      <c r="Y21">
        <v>104</v>
      </c>
      <c r="Z21">
        <v>48</v>
      </c>
      <c r="AA21">
        <v>16</v>
      </c>
      <c r="AB21">
        <v>5.5</v>
      </c>
      <c r="AC21">
        <v>14</v>
      </c>
      <c r="AE21" s="6">
        <v>26</v>
      </c>
      <c r="AF21">
        <v>20</v>
      </c>
      <c r="AG21">
        <v>60</v>
      </c>
      <c r="AH21">
        <v>53</v>
      </c>
      <c r="AI21">
        <v>28</v>
      </c>
      <c r="AJ21">
        <v>102</v>
      </c>
      <c r="AK21">
        <v>65</v>
      </c>
      <c r="AL21">
        <v>24</v>
      </c>
      <c r="AM21">
        <v>11</v>
      </c>
      <c r="AN21">
        <v>5.9</v>
      </c>
      <c r="AO21">
        <v>4.3</v>
      </c>
      <c r="AP21">
        <v>3.3</v>
      </c>
    </row>
    <row r="22" spans="1:42" ht="12.75">
      <c r="A22">
        <v>15</v>
      </c>
      <c r="B22" s="4">
        <f t="shared" si="2"/>
        <v>57</v>
      </c>
      <c r="C22" s="4">
        <f t="shared" si="6"/>
        <v>110</v>
      </c>
      <c r="D22" s="4">
        <f t="shared" si="6"/>
        <v>744</v>
      </c>
      <c r="E22" s="4">
        <f t="shared" si="4"/>
        <v>476</v>
      </c>
      <c r="F22" s="4">
        <f t="shared" si="0"/>
        <v>373</v>
      </c>
      <c r="G22" s="4">
        <f t="shared" si="0"/>
        <v>1016</v>
      </c>
      <c r="H22" s="4">
        <f t="shared" si="7"/>
        <v>600</v>
      </c>
      <c r="I22" s="4">
        <f t="shared" si="7"/>
        <v>221</v>
      </c>
      <c r="J22" s="4">
        <f t="shared" si="7"/>
        <v>111</v>
      </c>
      <c r="K22" s="4">
        <f t="shared" si="7"/>
        <v>55.8</v>
      </c>
      <c r="L22" s="4">
        <f t="shared" si="7"/>
        <v>19.4</v>
      </c>
      <c r="M22" s="1">
        <f t="shared" si="7"/>
        <v>8.7</v>
      </c>
      <c r="N22" s="7"/>
      <c r="O22" s="4"/>
      <c r="P22">
        <v>15</v>
      </c>
      <c r="Q22">
        <v>33</v>
      </c>
      <c r="R22">
        <v>90</v>
      </c>
      <c r="S22">
        <v>682</v>
      </c>
      <c r="T22">
        <v>420</v>
      </c>
      <c r="U22">
        <v>343</v>
      </c>
      <c r="V22">
        <v>920</v>
      </c>
      <c r="W22">
        <v>535</v>
      </c>
      <c r="X22">
        <v>199</v>
      </c>
      <c r="Y22">
        <v>101</v>
      </c>
      <c r="Z22">
        <v>50</v>
      </c>
      <c r="AA22">
        <v>15</v>
      </c>
      <c r="AB22">
        <v>5.5</v>
      </c>
      <c r="AC22">
        <v>15</v>
      </c>
      <c r="AE22" s="6">
        <v>24</v>
      </c>
      <c r="AF22">
        <v>20</v>
      </c>
      <c r="AG22">
        <v>62</v>
      </c>
      <c r="AH22">
        <v>56</v>
      </c>
      <c r="AI22">
        <v>30</v>
      </c>
      <c r="AJ22">
        <v>96</v>
      </c>
      <c r="AK22">
        <v>65</v>
      </c>
      <c r="AL22">
        <v>22</v>
      </c>
      <c r="AM22">
        <v>10</v>
      </c>
      <c r="AN22">
        <v>5.8</v>
      </c>
      <c r="AO22">
        <v>4.4</v>
      </c>
      <c r="AP22">
        <v>3.2</v>
      </c>
    </row>
    <row r="23" spans="1:42" ht="12.75">
      <c r="A23">
        <v>16</v>
      </c>
      <c r="B23" s="4">
        <f t="shared" si="2"/>
        <v>60</v>
      </c>
      <c r="C23" s="4">
        <f aca="true" t="shared" si="8" ref="C23:D27">R23+AF23</f>
        <v>111</v>
      </c>
      <c r="D23" s="4">
        <f t="shared" si="8"/>
        <v>748</v>
      </c>
      <c r="E23" s="4">
        <f t="shared" si="4"/>
        <v>901</v>
      </c>
      <c r="F23" s="4">
        <f t="shared" si="0"/>
        <v>519</v>
      </c>
      <c r="G23" s="4">
        <f t="shared" si="0"/>
        <v>944</v>
      </c>
      <c r="H23" s="4">
        <f aca="true" t="shared" si="9" ref="H23:L27">W23+AK23</f>
        <v>611</v>
      </c>
      <c r="I23" s="4">
        <f t="shared" si="9"/>
        <v>219</v>
      </c>
      <c r="J23" s="4">
        <f t="shared" si="9"/>
        <v>99.8</v>
      </c>
      <c r="K23" s="4">
        <f t="shared" si="9"/>
        <v>51.1</v>
      </c>
      <c r="L23" s="4">
        <f t="shared" si="9"/>
        <v>20.5</v>
      </c>
      <c r="M23" s="1">
        <f>AB23+AP23</f>
        <v>8.6</v>
      </c>
      <c r="N23" s="7"/>
      <c r="O23" s="4"/>
      <c r="P23">
        <v>16</v>
      </c>
      <c r="Q23">
        <v>38</v>
      </c>
      <c r="R23">
        <v>91</v>
      </c>
      <c r="S23">
        <v>685</v>
      </c>
      <c r="T23">
        <v>783</v>
      </c>
      <c r="U23">
        <v>489</v>
      </c>
      <c r="V23">
        <v>849</v>
      </c>
      <c r="W23">
        <v>544</v>
      </c>
      <c r="X23">
        <v>197</v>
      </c>
      <c r="Y23">
        <v>91</v>
      </c>
      <c r="Z23">
        <v>45</v>
      </c>
      <c r="AA23">
        <v>16</v>
      </c>
      <c r="AB23">
        <v>5.5</v>
      </c>
      <c r="AC23">
        <v>16</v>
      </c>
      <c r="AE23" s="6">
        <v>22</v>
      </c>
      <c r="AF23">
        <v>20</v>
      </c>
      <c r="AG23">
        <v>63</v>
      </c>
      <c r="AH23">
        <v>118</v>
      </c>
      <c r="AI23">
        <v>30</v>
      </c>
      <c r="AJ23">
        <v>95</v>
      </c>
      <c r="AK23">
        <v>67</v>
      </c>
      <c r="AL23">
        <v>22</v>
      </c>
      <c r="AM23">
        <v>8.8</v>
      </c>
      <c r="AN23">
        <v>6.1</v>
      </c>
      <c r="AO23">
        <v>4.5</v>
      </c>
      <c r="AP23">
        <v>3.1</v>
      </c>
    </row>
    <row r="24" spans="1:42" ht="12.75">
      <c r="A24">
        <v>17</v>
      </c>
      <c r="B24" s="4">
        <f t="shared" si="2"/>
        <v>56</v>
      </c>
      <c r="C24" s="4">
        <f t="shared" si="8"/>
        <v>164</v>
      </c>
      <c r="D24" s="4">
        <f t="shared" si="8"/>
        <v>720</v>
      </c>
      <c r="E24" s="4">
        <f t="shared" si="4"/>
        <v>1541</v>
      </c>
      <c r="F24" s="4">
        <f t="shared" si="0"/>
        <v>593</v>
      </c>
      <c r="G24" s="4">
        <f t="shared" si="0"/>
        <v>931</v>
      </c>
      <c r="H24" s="4">
        <f t="shared" si="9"/>
        <v>656</v>
      </c>
      <c r="I24" s="4">
        <f t="shared" si="9"/>
        <v>219</v>
      </c>
      <c r="J24" s="4">
        <f t="shared" si="9"/>
        <v>95.2</v>
      </c>
      <c r="K24" s="4">
        <f t="shared" si="9"/>
        <v>51.4</v>
      </c>
      <c r="L24" s="4">
        <f t="shared" si="9"/>
        <v>19.4</v>
      </c>
      <c r="M24" s="1">
        <f>AB24+AP24</f>
        <v>8.7</v>
      </c>
      <c r="N24" s="7"/>
      <c r="O24" s="4"/>
      <c r="P24">
        <v>17</v>
      </c>
      <c r="Q24">
        <v>36</v>
      </c>
      <c r="R24">
        <v>143</v>
      </c>
      <c r="S24">
        <v>655</v>
      </c>
      <c r="T24" s="5">
        <v>1350</v>
      </c>
      <c r="U24">
        <v>551</v>
      </c>
      <c r="V24">
        <v>828</v>
      </c>
      <c r="W24">
        <v>580</v>
      </c>
      <c r="X24">
        <v>197</v>
      </c>
      <c r="Y24">
        <v>87</v>
      </c>
      <c r="Z24">
        <v>45</v>
      </c>
      <c r="AA24">
        <v>15</v>
      </c>
      <c r="AB24">
        <v>5.8</v>
      </c>
      <c r="AC24">
        <v>17</v>
      </c>
      <c r="AE24">
        <v>20</v>
      </c>
      <c r="AF24">
        <v>21</v>
      </c>
      <c r="AG24">
        <v>65</v>
      </c>
      <c r="AH24">
        <v>191</v>
      </c>
      <c r="AI24">
        <v>42</v>
      </c>
      <c r="AJ24">
        <v>103</v>
      </c>
      <c r="AK24">
        <v>76</v>
      </c>
      <c r="AL24">
        <v>22</v>
      </c>
      <c r="AM24">
        <v>8.2</v>
      </c>
      <c r="AN24">
        <v>6.4</v>
      </c>
      <c r="AO24">
        <v>4.4</v>
      </c>
      <c r="AP24">
        <v>2.9</v>
      </c>
    </row>
    <row r="25" spans="1:42" ht="12.75">
      <c r="A25">
        <v>18</v>
      </c>
      <c r="B25" s="4">
        <f t="shared" si="2"/>
        <v>62</v>
      </c>
      <c r="C25" s="4">
        <f t="shared" si="8"/>
        <v>165</v>
      </c>
      <c r="D25" s="4">
        <f t="shared" si="8"/>
        <v>696</v>
      </c>
      <c r="E25" s="4">
        <f t="shared" si="4"/>
        <v>1676</v>
      </c>
      <c r="F25" s="4">
        <f t="shared" si="0"/>
        <v>620</v>
      </c>
      <c r="G25" s="4">
        <f t="shared" si="0"/>
        <v>932</v>
      </c>
      <c r="H25" s="4">
        <f t="shared" si="9"/>
        <v>660</v>
      </c>
      <c r="I25" s="4">
        <f t="shared" si="9"/>
        <v>215</v>
      </c>
      <c r="J25" s="4">
        <f t="shared" si="9"/>
        <v>92.1</v>
      </c>
      <c r="K25" s="4">
        <f t="shared" si="9"/>
        <v>45.3</v>
      </c>
      <c r="L25" s="4">
        <f t="shared" si="9"/>
        <v>18.2</v>
      </c>
      <c r="M25" s="1">
        <f>AB25+AP25</f>
        <v>8.5</v>
      </c>
      <c r="N25" s="7"/>
      <c r="O25" s="4"/>
      <c r="P25">
        <v>18</v>
      </c>
      <c r="Q25">
        <v>43</v>
      </c>
      <c r="R25">
        <v>142</v>
      </c>
      <c r="S25">
        <v>630</v>
      </c>
      <c r="T25" s="5">
        <v>1480</v>
      </c>
      <c r="U25">
        <v>574</v>
      </c>
      <c r="V25">
        <v>828</v>
      </c>
      <c r="W25">
        <v>583</v>
      </c>
      <c r="X25">
        <v>194</v>
      </c>
      <c r="Y25">
        <v>84</v>
      </c>
      <c r="Z25">
        <v>39</v>
      </c>
      <c r="AA25">
        <v>14</v>
      </c>
      <c r="AB25">
        <v>5.8</v>
      </c>
      <c r="AC25">
        <v>18</v>
      </c>
      <c r="AE25">
        <v>19</v>
      </c>
      <c r="AF25">
        <v>23</v>
      </c>
      <c r="AG25">
        <v>66</v>
      </c>
      <c r="AH25">
        <v>196</v>
      </c>
      <c r="AI25">
        <v>46</v>
      </c>
      <c r="AJ25">
        <v>104</v>
      </c>
      <c r="AK25">
        <v>77</v>
      </c>
      <c r="AL25">
        <v>21</v>
      </c>
      <c r="AM25">
        <v>8.1</v>
      </c>
      <c r="AN25">
        <v>6.3</v>
      </c>
      <c r="AO25">
        <v>4.2</v>
      </c>
      <c r="AP25">
        <v>2.7</v>
      </c>
    </row>
    <row r="26" spans="1:42" ht="12.75">
      <c r="A26">
        <v>19</v>
      </c>
      <c r="B26" s="4">
        <f t="shared" si="2"/>
        <v>61</v>
      </c>
      <c r="C26" s="4">
        <f t="shared" si="8"/>
        <v>263</v>
      </c>
      <c r="D26" s="4">
        <f t="shared" si="8"/>
        <v>700</v>
      </c>
      <c r="E26" s="4">
        <f t="shared" si="4"/>
        <v>1628</v>
      </c>
      <c r="F26" s="4">
        <f t="shared" si="0"/>
        <v>636</v>
      </c>
      <c r="G26" s="4">
        <f t="shared" si="0"/>
        <v>885</v>
      </c>
      <c r="H26" s="4">
        <f t="shared" si="9"/>
        <v>629</v>
      </c>
      <c r="I26" s="4">
        <f t="shared" si="9"/>
        <v>210</v>
      </c>
      <c r="J26" s="4">
        <f t="shared" si="9"/>
        <v>88.5</v>
      </c>
      <c r="K26" s="4">
        <f t="shared" si="9"/>
        <v>43.1</v>
      </c>
      <c r="L26" s="4">
        <f t="shared" si="9"/>
        <v>18.2</v>
      </c>
      <c r="M26" s="1">
        <f>AB26+AP26</f>
        <v>12.1</v>
      </c>
      <c r="N26" s="7"/>
      <c r="O26" s="4"/>
      <c r="P26">
        <v>19</v>
      </c>
      <c r="Q26">
        <v>42</v>
      </c>
      <c r="R26">
        <v>237</v>
      </c>
      <c r="S26">
        <v>632</v>
      </c>
      <c r="T26" s="5">
        <v>1440</v>
      </c>
      <c r="U26">
        <v>589</v>
      </c>
      <c r="V26">
        <v>788</v>
      </c>
      <c r="W26">
        <v>556</v>
      </c>
      <c r="X26">
        <v>190</v>
      </c>
      <c r="Y26">
        <v>80</v>
      </c>
      <c r="Z26">
        <v>37</v>
      </c>
      <c r="AA26">
        <v>14</v>
      </c>
      <c r="AB26">
        <v>9.5</v>
      </c>
      <c r="AC26">
        <v>19</v>
      </c>
      <c r="AE26">
        <v>19</v>
      </c>
      <c r="AF26">
        <v>26</v>
      </c>
      <c r="AG26">
        <v>68</v>
      </c>
      <c r="AH26">
        <v>188</v>
      </c>
      <c r="AI26">
        <v>47</v>
      </c>
      <c r="AJ26">
        <v>97</v>
      </c>
      <c r="AK26">
        <v>73</v>
      </c>
      <c r="AL26">
        <v>20</v>
      </c>
      <c r="AM26">
        <v>8.5</v>
      </c>
      <c r="AN26">
        <v>6.1</v>
      </c>
      <c r="AO26">
        <v>4.2</v>
      </c>
      <c r="AP26">
        <v>2.6</v>
      </c>
    </row>
    <row r="27" spans="1:42" ht="12.75">
      <c r="A27">
        <v>20</v>
      </c>
      <c r="B27" s="4">
        <f t="shared" si="2"/>
        <v>58</v>
      </c>
      <c r="C27" s="4">
        <f t="shared" si="8"/>
        <v>394</v>
      </c>
      <c r="D27" s="4">
        <f t="shared" si="8"/>
        <v>729</v>
      </c>
      <c r="E27" s="4">
        <f>T27+AH27</f>
        <v>1533</v>
      </c>
      <c r="F27" s="4">
        <f t="shared" si="0"/>
        <v>616</v>
      </c>
      <c r="G27" s="4">
        <f t="shared" si="0"/>
        <v>877</v>
      </c>
      <c r="H27" s="4">
        <f t="shared" si="9"/>
        <v>595</v>
      </c>
      <c r="I27" s="4">
        <f t="shared" si="9"/>
        <v>207</v>
      </c>
      <c r="J27" s="4">
        <f t="shared" si="9"/>
        <v>86.6</v>
      </c>
      <c r="K27" s="4">
        <f t="shared" si="9"/>
        <v>43</v>
      </c>
      <c r="L27" s="4">
        <f t="shared" si="9"/>
        <v>17.2</v>
      </c>
      <c r="M27" s="1">
        <f>AB27+AP27</f>
        <v>16.5</v>
      </c>
      <c r="N27" s="7"/>
      <c r="O27" s="4"/>
      <c r="P27">
        <v>20</v>
      </c>
      <c r="Q27">
        <v>40</v>
      </c>
      <c r="R27">
        <v>360</v>
      </c>
      <c r="S27">
        <v>658</v>
      </c>
      <c r="T27" s="5">
        <v>1360</v>
      </c>
      <c r="U27">
        <v>570</v>
      </c>
      <c r="V27">
        <v>788</v>
      </c>
      <c r="W27">
        <v>525</v>
      </c>
      <c r="X27">
        <v>187</v>
      </c>
      <c r="Y27">
        <v>78</v>
      </c>
      <c r="Z27">
        <v>37</v>
      </c>
      <c r="AA27">
        <v>13</v>
      </c>
      <c r="AB27">
        <v>14</v>
      </c>
      <c r="AC27">
        <v>20</v>
      </c>
      <c r="AE27">
        <v>18</v>
      </c>
      <c r="AF27">
        <v>34</v>
      </c>
      <c r="AG27">
        <v>71</v>
      </c>
      <c r="AH27">
        <v>173</v>
      </c>
      <c r="AI27">
        <v>46</v>
      </c>
      <c r="AJ27">
        <v>89</v>
      </c>
      <c r="AK27">
        <v>70</v>
      </c>
      <c r="AL27">
        <v>20</v>
      </c>
      <c r="AM27">
        <v>8.6</v>
      </c>
      <c r="AN27">
        <v>6</v>
      </c>
      <c r="AO27">
        <v>4.2</v>
      </c>
      <c r="AP27">
        <v>2.5</v>
      </c>
    </row>
    <row r="28" spans="1:42" ht="12.75">
      <c r="A28">
        <v>21</v>
      </c>
      <c r="B28" s="4">
        <f t="shared" si="2"/>
        <v>55</v>
      </c>
      <c r="C28" s="4">
        <f aca="true" t="shared" si="10" ref="C28:D32">R28+AF28</f>
        <v>464</v>
      </c>
      <c r="D28" s="4">
        <f t="shared" si="10"/>
        <v>785</v>
      </c>
      <c r="E28" s="4">
        <f>T28+AH28</f>
        <v>1382</v>
      </c>
      <c r="F28" s="4">
        <f t="shared" si="0"/>
        <v>585</v>
      </c>
      <c r="G28" s="4">
        <f t="shared" si="0"/>
        <v>859</v>
      </c>
      <c r="H28" s="4">
        <f aca="true" t="shared" si="11" ref="H28:M32">W28+AK28</f>
        <v>564</v>
      </c>
      <c r="I28" s="4">
        <f t="shared" si="11"/>
        <v>187</v>
      </c>
      <c r="J28" s="4">
        <f t="shared" si="11"/>
        <v>83.9</v>
      </c>
      <c r="K28" s="4">
        <f t="shared" si="11"/>
        <v>40.8</v>
      </c>
      <c r="L28" s="4">
        <f t="shared" si="11"/>
        <v>17.2</v>
      </c>
      <c r="M28" s="1">
        <f t="shared" si="11"/>
        <v>28.4</v>
      </c>
      <c r="N28" s="7"/>
      <c r="O28" s="4"/>
      <c r="P28">
        <v>21</v>
      </c>
      <c r="Q28">
        <v>38</v>
      </c>
      <c r="R28">
        <v>425</v>
      </c>
      <c r="S28">
        <v>711</v>
      </c>
      <c r="T28" s="5">
        <v>1230</v>
      </c>
      <c r="U28">
        <v>542</v>
      </c>
      <c r="V28">
        <v>778</v>
      </c>
      <c r="W28">
        <v>498</v>
      </c>
      <c r="X28">
        <v>168</v>
      </c>
      <c r="Y28">
        <v>75</v>
      </c>
      <c r="Z28">
        <v>35</v>
      </c>
      <c r="AA28">
        <v>13</v>
      </c>
      <c r="AB28">
        <v>26</v>
      </c>
      <c r="AC28">
        <v>21</v>
      </c>
      <c r="AE28">
        <v>17</v>
      </c>
      <c r="AF28">
        <v>39</v>
      </c>
      <c r="AG28">
        <v>74</v>
      </c>
      <c r="AH28">
        <v>152</v>
      </c>
      <c r="AI28">
        <v>43</v>
      </c>
      <c r="AJ28">
        <v>81</v>
      </c>
      <c r="AK28">
        <v>66</v>
      </c>
      <c r="AL28">
        <v>19</v>
      </c>
      <c r="AM28">
        <v>8.9</v>
      </c>
      <c r="AN28">
        <v>5.8</v>
      </c>
      <c r="AO28">
        <v>4.2</v>
      </c>
      <c r="AP28">
        <v>2.4</v>
      </c>
    </row>
    <row r="29" spans="1:42" ht="12.75">
      <c r="A29">
        <v>22</v>
      </c>
      <c r="B29" s="4">
        <f t="shared" si="2"/>
        <v>53</v>
      </c>
      <c r="C29" s="4">
        <f t="shared" si="10"/>
        <v>499</v>
      </c>
      <c r="D29" s="4">
        <f t="shared" si="10"/>
        <v>806</v>
      </c>
      <c r="E29" s="4">
        <f>T29+AH29</f>
        <v>1232</v>
      </c>
      <c r="F29" s="4">
        <f t="shared" si="0"/>
        <v>550</v>
      </c>
      <c r="G29" s="4">
        <f t="shared" si="0"/>
        <v>834</v>
      </c>
      <c r="H29" s="4">
        <f t="shared" si="11"/>
        <v>527</v>
      </c>
      <c r="I29" s="4">
        <f t="shared" si="11"/>
        <v>179</v>
      </c>
      <c r="J29" s="4">
        <f t="shared" si="11"/>
        <v>80.9</v>
      </c>
      <c r="K29" s="4">
        <f t="shared" si="11"/>
        <v>40.7</v>
      </c>
      <c r="L29" s="4">
        <f t="shared" si="11"/>
        <v>16.2</v>
      </c>
      <c r="M29" s="1">
        <f t="shared" si="11"/>
        <v>30.2</v>
      </c>
      <c r="N29" s="7"/>
      <c r="O29" s="4"/>
      <c r="P29">
        <v>22</v>
      </c>
      <c r="Q29">
        <v>36</v>
      </c>
      <c r="R29">
        <v>458</v>
      </c>
      <c r="S29">
        <v>730</v>
      </c>
      <c r="T29" s="5">
        <v>1100</v>
      </c>
      <c r="U29">
        <v>511</v>
      </c>
      <c r="V29">
        <v>760</v>
      </c>
      <c r="W29">
        <v>464</v>
      </c>
      <c r="X29">
        <v>161</v>
      </c>
      <c r="Y29">
        <v>72</v>
      </c>
      <c r="Z29">
        <v>35</v>
      </c>
      <c r="AA29">
        <v>12</v>
      </c>
      <c r="AB29">
        <v>28</v>
      </c>
      <c r="AC29">
        <v>22</v>
      </c>
      <c r="AE29">
        <v>17</v>
      </c>
      <c r="AF29">
        <v>41</v>
      </c>
      <c r="AG29">
        <v>76</v>
      </c>
      <c r="AH29">
        <v>132</v>
      </c>
      <c r="AI29">
        <v>39</v>
      </c>
      <c r="AJ29">
        <v>74</v>
      </c>
      <c r="AK29">
        <v>63</v>
      </c>
      <c r="AL29">
        <v>18</v>
      </c>
      <c r="AM29">
        <v>8.9</v>
      </c>
      <c r="AN29">
        <v>5.7</v>
      </c>
      <c r="AO29">
        <v>4.2</v>
      </c>
      <c r="AP29">
        <v>2.2</v>
      </c>
    </row>
    <row r="30" spans="1:42" ht="12.75">
      <c r="A30">
        <v>23</v>
      </c>
      <c r="B30" s="4">
        <f t="shared" si="2"/>
        <v>54</v>
      </c>
      <c r="C30" s="4">
        <f t="shared" si="10"/>
        <v>560</v>
      </c>
      <c r="D30" s="4">
        <f t="shared" si="10"/>
        <v>767</v>
      </c>
      <c r="E30" s="4">
        <f>T30+AH30</f>
        <v>1089</v>
      </c>
      <c r="F30" s="4">
        <f t="shared" si="0"/>
        <v>534</v>
      </c>
      <c r="G30" s="4">
        <f t="shared" si="0"/>
        <v>780</v>
      </c>
      <c r="H30" s="4">
        <f t="shared" si="11"/>
        <v>499</v>
      </c>
      <c r="I30" s="4">
        <f t="shared" si="11"/>
        <v>171</v>
      </c>
      <c r="J30" s="4">
        <f t="shared" si="11"/>
        <v>78.8</v>
      </c>
      <c r="K30" s="4">
        <f t="shared" si="11"/>
        <v>38.3</v>
      </c>
      <c r="L30" s="4">
        <f t="shared" si="11"/>
        <v>17.3</v>
      </c>
      <c r="M30" s="1">
        <f t="shared" si="11"/>
        <v>56.2</v>
      </c>
      <c r="N30" s="7"/>
      <c r="O30" s="4"/>
      <c r="P30">
        <v>23</v>
      </c>
      <c r="Q30">
        <v>36</v>
      </c>
      <c r="R30">
        <v>517</v>
      </c>
      <c r="S30">
        <v>694</v>
      </c>
      <c r="T30">
        <v>975</v>
      </c>
      <c r="U30">
        <v>499</v>
      </c>
      <c r="V30">
        <v>715</v>
      </c>
      <c r="W30">
        <v>439</v>
      </c>
      <c r="X30">
        <v>154</v>
      </c>
      <c r="Y30">
        <v>70</v>
      </c>
      <c r="Z30">
        <v>33</v>
      </c>
      <c r="AA30">
        <v>13</v>
      </c>
      <c r="AB30">
        <v>54</v>
      </c>
      <c r="AC30">
        <v>23</v>
      </c>
      <c r="AE30">
        <v>18</v>
      </c>
      <c r="AF30">
        <v>43</v>
      </c>
      <c r="AG30">
        <v>73</v>
      </c>
      <c r="AH30">
        <v>114</v>
      </c>
      <c r="AI30">
        <v>35</v>
      </c>
      <c r="AJ30">
        <v>65</v>
      </c>
      <c r="AK30">
        <v>60</v>
      </c>
      <c r="AL30">
        <v>17</v>
      </c>
      <c r="AM30">
        <v>8.8</v>
      </c>
      <c r="AN30">
        <v>5.3</v>
      </c>
      <c r="AO30">
        <v>4.3</v>
      </c>
      <c r="AP30">
        <v>2.2</v>
      </c>
    </row>
    <row r="31" spans="1:42" ht="12.75">
      <c r="A31">
        <v>24</v>
      </c>
      <c r="B31" s="4">
        <f t="shared" si="2"/>
        <v>47</v>
      </c>
      <c r="C31" s="4">
        <f t="shared" si="10"/>
        <v>587</v>
      </c>
      <c r="D31" s="4">
        <f t="shared" si="10"/>
        <v>717</v>
      </c>
      <c r="E31" s="4">
        <f>T31+AH31</f>
        <v>962</v>
      </c>
      <c r="F31" s="4">
        <f t="shared" si="0"/>
        <v>529</v>
      </c>
      <c r="G31" s="4">
        <f t="shared" si="0"/>
        <v>734</v>
      </c>
      <c r="H31" s="4">
        <f t="shared" si="11"/>
        <v>469</v>
      </c>
      <c r="I31" s="4">
        <f t="shared" si="11"/>
        <v>164</v>
      </c>
      <c r="J31" s="4">
        <f t="shared" si="11"/>
        <v>74.5</v>
      </c>
      <c r="K31" s="4">
        <f t="shared" si="11"/>
        <v>36.1</v>
      </c>
      <c r="L31" s="4">
        <f t="shared" si="11"/>
        <v>17.5</v>
      </c>
      <c r="M31" s="1">
        <f t="shared" si="11"/>
        <v>44.2</v>
      </c>
      <c r="N31" s="7"/>
      <c r="O31" s="4"/>
      <c r="P31">
        <v>24</v>
      </c>
      <c r="Q31">
        <v>23</v>
      </c>
      <c r="R31">
        <v>543</v>
      </c>
      <c r="S31">
        <v>647</v>
      </c>
      <c r="T31">
        <v>864</v>
      </c>
      <c r="U31">
        <v>495</v>
      </c>
      <c r="V31">
        <v>675</v>
      </c>
      <c r="W31">
        <v>412</v>
      </c>
      <c r="X31">
        <v>147</v>
      </c>
      <c r="Y31">
        <v>66</v>
      </c>
      <c r="Z31">
        <v>31</v>
      </c>
      <c r="AA31">
        <v>13</v>
      </c>
      <c r="AB31">
        <v>42</v>
      </c>
      <c r="AC31">
        <v>24</v>
      </c>
      <c r="AE31">
        <v>24</v>
      </c>
      <c r="AF31">
        <v>44</v>
      </c>
      <c r="AG31">
        <v>70</v>
      </c>
      <c r="AH31">
        <v>98</v>
      </c>
      <c r="AI31">
        <v>34</v>
      </c>
      <c r="AJ31">
        <v>59</v>
      </c>
      <c r="AK31">
        <v>57</v>
      </c>
      <c r="AL31">
        <v>17</v>
      </c>
      <c r="AM31">
        <v>8.5</v>
      </c>
      <c r="AN31">
        <v>5.1</v>
      </c>
      <c r="AO31">
        <v>4.5</v>
      </c>
      <c r="AP31">
        <v>2.2</v>
      </c>
    </row>
    <row r="32" spans="1:42" ht="12.75">
      <c r="A32">
        <v>25</v>
      </c>
      <c r="B32" s="4">
        <f t="shared" si="2"/>
        <v>52</v>
      </c>
      <c r="C32" s="4">
        <f t="shared" si="10"/>
        <v>572</v>
      </c>
      <c r="D32" s="4">
        <f t="shared" si="10"/>
        <v>679</v>
      </c>
      <c r="E32" s="4">
        <f>T32+AH32</f>
        <v>856</v>
      </c>
      <c r="F32" s="4">
        <f t="shared" si="0"/>
        <v>527</v>
      </c>
      <c r="G32" s="4">
        <f t="shared" si="0"/>
        <v>698</v>
      </c>
      <c r="H32" s="4">
        <f t="shared" si="11"/>
        <v>448</v>
      </c>
      <c r="I32" s="4">
        <f t="shared" si="11"/>
        <v>161</v>
      </c>
      <c r="J32" s="4">
        <f t="shared" si="11"/>
        <v>72.1</v>
      </c>
      <c r="K32" s="4">
        <f t="shared" si="11"/>
        <v>35.9</v>
      </c>
      <c r="L32" s="4">
        <f t="shared" si="11"/>
        <v>17</v>
      </c>
      <c r="M32" s="1">
        <f t="shared" si="11"/>
        <v>58.4</v>
      </c>
      <c r="N32" s="7"/>
      <c r="O32" s="4"/>
      <c r="P32">
        <v>25</v>
      </c>
      <c r="Q32">
        <v>29</v>
      </c>
      <c r="R32">
        <v>527</v>
      </c>
      <c r="S32">
        <v>610</v>
      </c>
      <c r="T32">
        <v>772</v>
      </c>
      <c r="U32">
        <v>494</v>
      </c>
      <c r="V32">
        <v>642</v>
      </c>
      <c r="W32">
        <v>393</v>
      </c>
      <c r="X32">
        <v>144</v>
      </c>
      <c r="Y32">
        <v>64</v>
      </c>
      <c r="Z32">
        <v>31</v>
      </c>
      <c r="AA32">
        <v>12</v>
      </c>
      <c r="AB32">
        <v>56</v>
      </c>
      <c r="AC32">
        <v>25</v>
      </c>
      <c r="AE32">
        <v>23</v>
      </c>
      <c r="AF32">
        <v>45</v>
      </c>
      <c r="AG32">
        <v>69</v>
      </c>
      <c r="AH32">
        <v>84</v>
      </c>
      <c r="AI32">
        <v>33</v>
      </c>
      <c r="AJ32">
        <v>56</v>
      </c>
      <c r="AK32">
        <v>55</v>
      </c>
      <c r="AL32">
        <v>17</v>
      </c>
      <c r="AM32">
        <v>8.1</v>
      </c>
      <c r="AN32">
        <v>4.9</v>
      </c>
      <c r="AO32">
        <v>5</v>
      </c>
      <c r="AP32">
        <v>2.4</v>
      </c>
    </row>
    <row r="33" spans="1:42" ht="12.75">
      <c r="A33">
        <v>26</v>
      </c>
      <c r="B33" s="4">
        <f t="shared" si="2"/>
        <v>55</v>
      </c>
      <c r="C33" s="4">
        <f aca="true" t="shared" si="12" ref="C33:E37">R33+AF33</f>
        <v>543</v>
      </c>
      <c r="D33" s="4">
        <f t="shared" si="12"/>
        <v>677</v>
      </c>
      <c r="E33" s="4">
        <f t="shared" si="12"/>
        <v>776</v>
      </c>
      <c r="F33" s="4">
        <f t="shared" si="0"/>
        <v>515</v>
      </c>
      <c r="G33" s="4">
        <f t="shared" si="0"/>
        <v>684</v>
      </c>
      <c r="H33" s="4">
        <f aca="true" t="shared" si="13" ref="H33:L37">W33+AK33</f>
        <v>435</v>
      </c>
      <c r="I33" s="4">
        <f t="shared" si="13"/>
        <v>158</v>
      </c>
      <c r="J33" s="4">
        <f t="shared" si="13"/>
        <v>67.9</v>
      </c>
      <c r="K33" s="4">
        <f t="shared" si="13"/>
        <v>34.9</v>
      </c>
      <c r="L33" s="4">
        <f t="shared" si="13"/>
        <v>18.8</v>
      </c>
      <c r="M33" s="1">
        <f>AB33+AP33</f>
        <v>50.4</v>
      </c>
      <c r="N33" s="7"/>
      <c r="O33" s="4"/>
      <c r="P33">
        <v>26</v>
      </c>
      <c r="Q33">
        <v>32</v>
      </c>
      <c r="R33">
        <v>501</v>
      </c>
      <c r="S33">
        <v>608</v>
      </c>
      <c r="T33">
        <v>697</v>
      </c>
      <c r="U33">
        <v>486</v>
      </c>
      <c r="V33">
        <v>626</v>
      </c>
      <c r="W33">
        <v>382</v>
      </c>
      <c r="X33">
        <v>141</v>
      </c>
      <c r="Y33">
        <v>60</v>
      </c>
      <c r="Z33">
        <v>30</v>
      </c>
      <c r="AA33">
        <v>13</v>
      </c>
      <c r="AB33">
        <v>48</v>
      </c>
      <c r="AC33">
        <v>26</v>
      </c>
      <c r="AE33">
        <v>23</v>
      </c>
      <c r="AF33">
        <v>42</v>
      </c>
      <c r="AG33">
        <v>69</v>
      </c>
      <c r="AH33">
        <v>79</v>
      </c>
      <c r="AI33">
        <v>29</v>
      </c>
      <c r="AJ33">
        <v>58</v>
      </c>
      <c r="AK33">
        <v>53</v>
      </c>
      <c r="AL33">
        <v>17</v>
      </c>
      <c r="AM33">
        <v>7.9</v>
      </c>
      <c r="AN33">
        <v>4.9</v>
      </c>
      <c r="AO33">
        <v>5.8</v>
      </c>
      <c r="AP33">
        <v>2.4</v>
      </c>
    </row>
    <row r="34" spans="1:42" ht="12.75">
      <c r="A34">
        <v>27</v>
      </c>
      <c r="B34" s="4">
        <f t="shared" si="2"/>
        <v>53</v>
      </c>
      <c r="C34" s="4">
        <f t="shared" si="12"/>
        <v>540</v>
      </c>
      <c r="D34" s="4">
        <f t="shared" si="12"/>
        <v>754</v>
      </c>
      <c r="E34" s="4">
        <f t="shared" si="12"/>
        <v>704</v>
      </c>
      <c r="F34" s="4">
        <f t="shared" si="0"/>
        <v>492</v>
      </c>
      <c r="G34" s="4">
        <f t="shared" si="0"/>
        <v>711</v>
      </c>
      <c r="H34" s="4">
        <f t="shared" si="13"/>
        <v>417</v>
      </c>
      <c r="I34" s="4">
        <f t="shared" si="13"/>
        <v>165</v>
      </c>
      <c r="J34" s="4">
        <f t="shared" si="13"/>
        <v>70</v>
      </c>
      <c r="K34" s="4">
        <f t="shared" si="13"/>
        <v>34.7</v>
      </c>
      <c r="L34" s="4">
        <f t="shared" si="13"/>
        <v>20</v>
      </c>
      <c r="M34" s="1">
        <f>AB34+AP34</f>
        <v>86.1</v>
      </c>
      <c r="N34" s="7"/>
      <c r="O34" s="4"/>
      <c r="P34">
        <v>27</v>
      </c>
      <c r="Q34">
        <v>31</v>
      </c>
      <c r="R34">
        <v>500</v>
      </c>
      <c r="S34">
        <v>687</v>
      </c>
      <c r="T34">
        <v>629</v>
      </c>
      <c r="U34">
        <v>467</v>
      </c>
      <c r="V34">
        <v>650</v>
      </c>
      <c r="W34">
        <v>366</v>
      </c>
      <c r="X34">
        <v>146</v>
      </c>
      <c r="Y34">
        <v>62</v>
      </c>
      <c r="Z34">
        <v>30</v>
      </c>
      <c r="AA34">
        <v>14</v>
      </c>
      <c r="AB34">
        <v>83</v>
      </c>
      <c r="AC34">
        <v>27</v>
      </c>
      <c r="AE34">
        <v>22</v>
      </c>
      <c r="AF34">
        <v>40</v>
      </c>
      <c r="AG34">
        <v>67</v>
      </c>
      <c r="AH34">
        <v>75</v>
      </c>
      <c r="AI34">
        <v>25</v>
      </c>
      <c r="AJ34">
        <v>61</v>
      </c>
      <c r="AK34">
        <v>51</v>
      </c>
      <c r="AL34">
        <v>19</v>
      </c>
      <c r="AM34">
        <v>8</v>
      </c>
      <c r="AN34">
        <v>4.7</v>
      </c>
      <c r="AO34">
        <v>6</v>
      </c>
      <c r="AP34">
        <v>3.1</v>
      </c>
    </row>
    <row r="35" spans="1:42" ht="12.75">
      <c r="A35">
        <v>28</v>
      </c>
      <c r="B35" s="4">
        <f t="shared" si="2"/>
        <v>52</v>
      </c>
      <c r="C35" s="4">
        <f t="shared" si="12"/>
        <v>561</v>
      </c>
      <c r="D35" s="4">
        <f t="shared" si="12"/>
        <v>901</v>
      </c>
      <c r="E35" s="4">
        <f t="shared" si="12"/>
        <v>635</v>
      </c>
      <c r="F35" s="4">
        <f t="shared" si="0"/>
        <v>474</v>
      </c>
      <c r="G35" s="4">
        <f t="shared" si="0"/>
        <v>774</v>
      </c>
      <c r="H35" s="4">
        <f t="shared" si="13"/>
        <v>402</v>
      </c>
      <c r="I35" s="4">
        <f t="shared" si="13"/>
        <v>173</v>
      </c>
      <c r="J35" s="4">
        <f t="shared" si="13"/>
        <v>77</v>
      </c>
      <c r="K35" s="4">
        <f t="shared" si="13"/>
        <v>33.5</v>
      </c>
      <c r="L35" s="4">
        <f t="shared" si="13"/>
        <v>18.9</v>
      </c>
      <c r="M35" s="1">
        <f>AB35+AP35</f>
        <v>54</v>
      </c>
      <c r="N35" s="7"/>
      <c r="O35" s="4"/>
      <c r="P35">
        <v>28</v>
      </c>
      <c r="Q35">
        <v>30</v>
      </c>
      <c r="R35">
        <v>520</v>
      </c>
      <c r="S35">
        <v>828</v>
      </c>
      <c r="T35">
        <v>574</v>
      </c>
      <c r="U35">
        <v>445</v>
      </c>
      <c r="V35">
        <v>702</v>
      </c>
      <c r="W35">
        <v>353</v>
      </c>
      <c r="X35">
        <v>152</v>
      </c>
      <c r="Y35">
        <v>67</v>
      </c>
      <c r="Z35">
        <v>29</v>
      </c>
      <c r="AA35">
        <v>13</v>
      </c>
      <c r="AB35">
        <v>51</v>
      </c>
      <c r="AC35">
        <v>28</v>
      </c>
      <c r="AE35">
        <v>22</v>
      </c>
      <c r="AF35">
        <v>41</v>
      </c>
      <c r="AG35">
        <v>73</v>
      </c>
      <c r="AH35">
        <v>61</v>
      </c>
      <c r="AI35">
        <v>29</v>
      </c>
      <c r="AJ35">
        <v>72</v>
      </c>
      <c r="AK35">
        <v>49</v>
      </c>
      <c r="AL35">
        <v>21</v>
      </c>
      <c r="AM35">
        <v>10</v>
      </c>
      <c r="AN35">
        <v>4.5</v>
      </c>
      <c r="AO35">
        <v>5.9</v>
      </c>
      <c r="AP35">
        <v>3</v>
      </c>
    </row>
    <row r="36" spans="1:42" ht="12.75">
      <c r="A36">
        <v>29</v>
      </c>
      <c r="B36" s="4">
        <f t="shared" si="2"/>
        <v>50</v>
      </c>
      <c r="C36" s="4">
        <f t="shared" si="12"/>
        <v>563</v>
      </c>
      <c r="D36" s="4">
        <f t="shared" si="12"/>
        <v>1366</v>
      </c>
      <c r="E36" s="4">
        <f t="shared" si="12"/>
        <v>594</v>
      </c>
      <c r="F36" s="8" t="s">
        <v>22</v>
      </c>
      <c r="G36" s="4">
        <f t="shared" si="0"/>
        <v>818</v>
      </c>
      <c r="H36" s="4">
        <f t="shared" si="13"/>
        <v>391</v>
      </c>
      <c r="I36" s="4">
        <f t="shared" si="13"/>
        <v>180</v>
      </c>
      <c r="J36" s="4">
        <f t="shared" si="13"/>
        <v>77</v>
      </c>
      <c r="K36" s="4">
        <f t="shared" si="13"/>
        <v>32.4</v>
      </c>
      <c r="L36" s="4">
        <f t="shared" si="13"/>
        <v>22.8</v>
      </c>
      <c r="M36" s="1">
        <f>AB36+AP36</f>
        <v>28.9</v>
      </c>
      <c r="N36" s="7"/>
      <c r="O36" s="4"/>
      <c r="P36">
        <v>29</v>
      </c>
      <c r="Q36">
        <v>29</v>
      </c>
      <c r="R36">
        <v>521</v>
      </c>
      <c r="S36" s="5">
        <v>1280</v>
      </c>
      <c r="T36">
        <v>536</v>
      </c>
      <c r="U36" t="s">
        <v>23</v>
      </c>
      <c r="V36">
        <v>732</v>
      </c>
      <c r="W36">
        <v>343</v>
      </c>
      <c r="X36">
        <v>158</v>
      </c>
      <c r="Y36">
        <v>67</v>
      </c>
      <c r="Z36">
        <v>28</v>
      </c>
      <c r="AA36">
        <v>17</v>
      </c>
      <c r="AB36">
        <v>26</v>
      </c>
      <c r="AC36">
        <v>29</v>
      </c>
      <c r="AE36">
        <v>21</v>
      </c>
      <c r="AF36">
        <v>42</v>
      </c>
      <c r="AG36">
        <v>86</v>
      </c>
      <c r="AH36">
        <v>58</v>
      </c>
      <c r="AI36" s="2"/>
      <c r="AJ36">
        <v>86</v>
      </c>
      <c r="AK36">
        <v>48</v>
      </c>
      <c r="AL36">
        <v>22</v>
      </c>
      <c r="AM36">
        <v>10</v>
      </c>
      <c r="AN36">
        <v>4.4</v>
      </c>
      <c r="AO36">
        <v>5.8</v>
      </c>
      <c r="AP36">
        <v>2.9</v>
      </c>
    </row>
    <row r="37" spans="1:42" ht="12.75">
      <c r="A37">
        <v>30</v>
      </c>
      <c r="B37" s="4">
        <f t="shared" si="2"/>
        <v>49</v>
      </c>
      <c r="C37" s="4">
        <f t="shared" si="12"/>
        <v>590</v>
      </c>
      <c r="D37" s="4">
        <f t="shared" si="12"/>
        <v>1454</v>
      </c>
      <c r="E37" s="4">
        <f t="shared" si="12"/>
        <v>566</v>
      </c>
      <c r="F37" s="8" t="s">
        <v>22</v>
      </c>
      <c r="G37" s="4">
        <f>V37+AJ37</f>
        <v>920</v>
      </c>
      <c r="H37" s="4">
        <f t="shared" si="13"/>
        <v>382</v>
      </c>
      <c r="I37" s="4">
        <f t="shared" si="13"/>
        <v>183</v>
      </c>
      <c r="J37" s="4">
        <f t="shared" si="13"/>
        <v>78</v>
      </c>
      <c r="K37" s="4">
        <f t="shared" si="13"/>
        <v>37.3</v>
      </c>
      <c r="L37" s="4">
        <f t="shared" si="13"/>
        <v>14.6</v>
      </c>
      <c r="M37" s="1">
        <f>AB37+AP37</f>
        <v>17.1</v>
      </c>
      <c r="N37" s="7"/>
      <c r="O37" s="4"/>
      <c r="P37">
        <v>30</v>
      </c>
      <c r="Q37">
        <v>28</v>
      </c>
      <c r="R37">
        <v>547</v>
      </c>
      <c r="S37" s="5">
        <v>1370</v>
      </c>
      <c r="T37">
        <v>511</v>
      </c>
      <c r="U37" t="s">
        <v>23</v>
      </c>
      <c r="V37">
        <v>808</v>
      </c>
      <c r="W37">
        <v>335</v>
      </c>
      <c r="X37">
        <v>161</v>
      </c>
      <c r="Y37">
        <v>68</v>
      </c>
      <c r="Z37">
        <v>33</v>
      </c>
      <c r="AA37">
        <v>8.7</v>
      </c>
      <c r="AB37">
        <v>14</v>
      </c>
      <c r="AC37">
        <v>30</v>
      </c>
      <c r="AE37">
        <v>21</v>
      </c>
      <c r="AF37">
        <v>43</v>
      </c>
      <c r="AG37">
        <v>84</v>
      </c>
      <c r="AH37">
        <v>55</v>
      </c>
      <c r="AI37" s="2"/>
      <c r="AJ37">
        <v>112</v>
      </c>
      <c r="AK37">
        <v>47</v>
      </c>
      <c r="AL37">
        <v>22</v>
      </c>
      <c r="AM37">
        <v>10</v>
      </c>
      <c r="AN37">
        <v>4.3</v>
      </c>
      <c r="AO37">
        <v>5.9</v>
      </c>
      <c r="AP37">
        <v>3.1</v>
      </c>
    </row>
    <row r="38" spans="1:42" ht="12.75">
      <c r="A38">
        <v>31</v>
      </c>
      <c r="B38" s="4">
        <f>Q38+AE38</f>
        <v>47</v>
      </c>
      <c r="C38" s="8" t="s">
        <v>22</v>
      </c>
      <c r="D38" s="4">
        <f>S38+AG38</f>
        <v>1372</v>
      </c>
      <c r="E38" s="4">
        <f>T38+AH38</f>
        <v>514</v>
      </c>
      <c r="F38" s="8" t="s">
        <v>22</v>
      </c>
      <c r="G38" s="4">
        <f>V38+AJ38</f>
        <v>1001</v>
      </c>
      <c r="H38" s="8" t="s">
        <v>22</v>
      </c>
      <c r="I38" s="4">
        <f>X38+AL38</f>
        <v>186</v>
      </c>
      <c r="J38" s="8" t="s">
        <v>22</v>
      </c>
      <c r="K38" s="4">
        <f>Z38+AN38</f>
        <v>39.3</v>
      </c>
      <c r="L38" s="4">
        <f>AA38+AO38</f>
        <v>30.9</v>
      </c>
      <c r="M38" s="8" t="s">
        <v>22</v>
      </c>
      <c r="N38" s="4"/>
      <c r="O38" s="4"/>
      <c r="P38">
        <v>31</v>
      </c>
      <c r="Q38">
        <v>26</v>
      </c>
      <c r="R38" s="4"/>
      <c r="S38" s="5">
        <v>1290</v>
      </c>
      <c r="T38">
        <v>462</v>
      </c>
      <c r="U38" t="s">
        <v>23</v>
      </c>
      <c r="V38">
        <v>886</v>
      </c>
      <c r="W38" t="s">
        <v>23</v>
      </c>
      <c r="X38">
        <v>164</v>
      </c>
      <c r="Z38">
        <v>35</v>
      </c>
      <c r="AA38">
        <v>25</v>
      </c>
      <c r="AB38" s="4"/>
      <c r="AC38">
        <v>31</v>
      </c>
      <c r="AE38">
        <v>21</v>
      </c>
      <c r="AF38" s="2" t="s">
        <v>23</v>
      </c>
      <c r="AG38">
        <v>82</v>
      </c>
      <c r="AH38">
        <v>52</v>
      </c>
      <c r="AI38" s="2"/>
      <c r="AJ38">
        <v>115</v>
      </c>
      <c r="AK38" s="2"/>
      <c r="AL38">
        <v>22</v>
      </c>
      <c r="AM38" s="2"/>
      <c r="AN38">
        <v>4.3</v>
      </c>
      <c r="AO38">
        <v>5.9</v>
      </c>
      <c r="AP38" s="2"/>
    </row>
    <row r="39" spans="2:42" s="2" customFormat="1" ht="12.75">
      <c r="B39" s="3"/>
      <c r="K39" s="8"/>
      <c r="W39"/>
      <c r="X39"/>
      <c r="Y39"/>
      <c r="Z39"/>
      <c r="AA39"/>
      <c r="AK39"/>
      <c r="AL39"/>
      <c r="AN39" s="1"/>
      <c r="AO39" s="3"/>
      <c r="AP39" s="3"/>
    </row>
    <row r="40" spans="1:24" ht="12.75">
      <c r="A40" t="s">
        <v>24</v>
      </c>
      <c r="B40" s="1">
        <f>SUM(B8:B38)</f>
        <v>1556.5</v>
      </c>
      <c r="C40" s="1">
        <f>SUM(C8:C38)</f>
        <v>7730</v>
      </c>
      <c r="D40" s="1">
        <f>SUM(D8:D38)</f>
        <v>23669</v>
      </c>
      <c r="E40" s="1">
        <f>SUM(E8:E38)</f>
        <v>27010</v>
      </c>
      <c r="F40" s="1">
        <f>SUM(F8:F38)</f>
        <v>12165</v>
      </c>
      <c r="G40" s="1">
        <f>SUM(G8:G38)</f>
        <v>27202</v>
      </c>
      <c r="H40" s="1">
        <f>SUM(H8:H38)</f>
        <v>19351</v>
      </c>
      <c r="I40" s="1">
        <f>SUM(I8:I38)</f>
        <v>7267</v>
      </c>
      <c r="J40" s="1">
        <f>SUM(J8:J38)</f>
        <v>3390.3</v>
      </c>
      <c r="K40" s="1">
        <f>SUM(K8:K38)</f>
        <v>1584.1999999999998</v>
      </c>
      <c r="L40" s="1">
        <f>SUM(L8:L38)</f>
        <v>664.3999999999997</v>
      </c>
      <c r="M40" s="1">
        <f>SUM(M8:M38)</f>
        <v>707.8</v>
      </c>
      <c r="N40" s="1"/>
      <c r="R40" s="5"/>
      <c r="S40" s="5"/>
      <c r="T40" s="5"/>
      <c r="U40" s="5"/>
      <c r="V40" s="5"/>
      <c r="X40" s="5"/>
    </row>
    <row r="41" spans="1:37" ht="12.75">
      <c r="A41" t="s">
        <v>25</v>
      </c>
      <c r="B41" s="1">
        <f>B40/A38</f>
        <v>50.20967741935484</v>
      </c>
      <c r="C41" s="1">
        <f>C40/30</f>
        <v>257.6666666666667</v>
      </c>
      <c r="D41" s="1">
        <f>D40/31</f>
        <v>763.516129032258</v>
      </c>
      <c r="E41" s="1">
        <f>E40/31</f>
        <v>871.2903225806451</v>
      </c>
      <c r="F41" s="1">
        <f>F40/28</f>
        <v>434.4642857142857</v>
      </c>
      <c r="G41" s="1">
        <f aca="true" t="shared" si="14" ref="G41:L41">G40/31</f>
        <v>877.483870967742</v>
      </c>
      <c r="H41" s="1">
        <f>H40/30</f>
        <v>645.0333333333333</v>
      </c>
      <c r="I41" s="1">
        <f t="shared" si="14"/>
        <v>234.41935483870967</v>
      </c>
      <c r="J41" s="1">
        <f>J40/30</f>
        <v>113.01</v>
      </c>
      <c r="K41" s="1">
        <f t="shared" si="14"/>
        <v>51.103225806451604</v>
      </c>
      <c r="L41" s="1">
        <f t="shared" si="14"/>
        <v>21.43225806451612</v>
      </c>
      <c r="M41" s="1">
        <f>M40/30</f>
        <v>23.59333333333333</v>
      </c>
      <c r="N41" s="1"/>
      <c r="AJ41" s="2"/>
      <c r="AK41" s="1"/>
    </row>
    <row r="42" spans="1:36" ht="12.75">
      <c r="A42" t="s">
        <v>26</v>
      </c>
      <c r="B42" s="1">
        <v>27.6</v>
      </c>
      <c r="C42" s="4">
        <f>MAX(C8:C37)</f>
        <v>590</v>
      </c>
      <c r="D42" s="4">
        <f>MAX(D8:D37)</f>
        <v>1454</v>
      </c>
      <c r="E42" s="4">
        <f>MAX(E8:E38)</f>
        <v>1676</v>
      </c>
      <c r="F42" s="4">
        <f>MAX(F8:F35)</f>
        <v>636</v>
      </c>
      <c r="G42" s="4">
        <f>MAX(G8:G38)</f>
        <v>1126</v>
      </c>
      <c r="H42" s="4">
        <f>MAX(H8:H37)</f>
        <v>954</v>
      </c>
      <c r="I42" s="4">
        <f>MAX(I8:I38)</f>
        <v>368</v>
      </c>
      <c r="J42" s="4">
        <f>MAX(J8:J37)</f>
        <v>185</v>
      </c>
      <c r="K42" s="4">
        <f>MAX(K8:K38)</f>
        <v>77</v>
      </c>
      <c r="L42" s="4">
        <f>MAX(L8:L38)</f>
        <v>33.2</v>
      </c>
      <c r="M42" s="4">
        <f>MAX(M8:M37)</f>
        <v>86.1</v>
      </c>
      <c r="N42" s="4"/>
      <c r="S42" s="5"/>
      <c r="T42" s="5"/>
      <c r="U42" s="5"/>
      <c r="V42" s="5"/>
      <c r="AJ42" s="2"/>
    </row>
    <row r="43" spans="1:14" ht="12.75">
      <c r="A43" t="s">
        <v>27</v>
      </c>
      <c r="B43" s="4">
        <f>MIN(B8:B38)</f>
        <v>36.2</v>
      </c>
      <c r="C43" s="4">
        <f>MIN(C8:C38)</f>
        <v>45</v>
      </c>
      <c r="D43" s="4">
        <f>MIN(D8:D38)</f>
        <v>544</v>
      </c>
      <c r="E43" s="4">
        <f>MIN(E8:E38)</f>
        <v>413</v>
      </c>
      <c r="F43" s="4">
        <f>MIN(F8:F35)</f>
        <v>250</v>
      </c>
      <c r="G43" s="4">
        <f>MIN(G8:G38)</f>
        <v>683</v>
      </c>
      <c r="H43" s="4">
        <f>MIN(H8:H37)</f>
        <v>382</v>
      </c>
      <c r="I43" s="4">
        <f>MIN(I8:I38)</f>
        <v>158</v>
      </c>
      <c r="J43" s="4">
        <f>MIN(J8:J37)</f>
        <v>67.9</v>
      </c>
      <c r="K43" s="4">
        <f>MIN(K8:K38)</f>
        <v>32.4</v>
      </c>
      <c r="L43" s="4">
        <f>MIN(L8:L38)</f>
        <v>14.6</v>
      </c>
      <c r="M43" s="4">
        <f>MIN(M8:M37)</f>
        <v>8.5</v>
      </c>
      <c r="N43" s="4"/>
    </row>
    <row r="44" spans="1:37" ht="12.75">
      <c r="A44" t="s">
        <v>28</v>
      </c>
      <c r="B44" s="5">
        <f aca="true" t="shared" si="15" ref="B44:G44">B40*1.9835</f>
        <v>3087.31775</v>
      </c>
      <c r="C44" s="5">
        <f t="shared" si="15"/>
        <v>15332.455</v>
      </c>
      <c r="D44" s="5">
        <f t="shared" si="15"/>
        <v>46947.4615</v>
      </c>
      <c r="E44" s="5">
        <f t="shared" si="15"/>
        <v>53574.335</v>
      </c>
      <c r="F44" s="5">
        <f t="shared" si="15"/>
        <v>24129.2775</v>
      </c>
      <c r="G44" s="5">
        <f t="shared" si="15"/>
        <v>53955.167</v>
      </c>
      <c r="H44" s="5">
        <f aca="true" t="shared" si="16" ref="H44:M44">H40*1.9835</f>
        <v>38382.7085</v>
      </c>
      <c r="I44" s="5">
        <f t="shared" si="16"/>
        <v>14414.094500000001</v>
      </c>
      <c r="J44" s="5">
        <f t="shared" si="16"/>
        <v>6724.66005</v>
      </c>
      <c r="K44" s="5">
        <f t="shared" si="16"/>
        <v>3142.2607</v>
      </c>
      <c r="L44" s="5">
        <f t="shared" si="16"/>
        <v>1317.8373999999994</v>
      </c>
      <c r="M44" s="5">
        <f t="shared" si="16"/>
        <v>1403.9213</v>
      </c>
      <c r="N44" s="5"/>
      <c r="R44" s="5"/>
      <c r="S44" s="5"/>
      <c r="T44" s="5"/>
      <c r="U44" s="5"/>
      <c r="V44" s="5"/>
      <c r="X44" s="5"/>
      <c r="Y44" s="5"/>
      <c r="Z44" s="5"/>
      <c r="AA44" s="5"/>
      <c r="AF44" s="5"/>
      <c r="AG44" s="5"/>
      <c r="AH44" s="5"/>
      <c r="AK44" s="5"/>
    </row>
    <row r="45" spans="1:20" ht="12.75">
      <c r="A45" t="s">
        <v>29</v>
      </c>
      <c r="C45" s="5"/>
      <c r="E45" s="6"/>
      <c r="T45" t="s">
        <v>30</v>
      </c>
    </row>
    <row r="46" spans="3:17" ht="12.75">
      <c r="C46" s="5"/>
      <c r="Q46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freasor</cp:lastModifiedBy>
  <dcterms:created xsi:type="dcterms:W3CDTF">2012-02-08T16:05:36Z</dcterms:created>
  <dcterms:modified xsi:type="dcterms:W3CDTF">2014-09-02T22:56:46Z</dcterms:modified>
  <cp:category/>
  <cp:version/>
  <cp:contentType/>
  <cp:contentStatus/>
</cp:coreProperties>
</file>